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AW40" i="1"/>
  <c r="AU23"/>
  <c r="AU13"/>
  <c r="AU14"/>
  <c r="AU15"/>
  <c r="AU16"/>
  <c r="AU17"/>
  <c r="AU18"/>
  <c r="AU19"/>
  <c r="AU20"/>
  <c r="AU21"/>
  <c r="AU22"/>
  <c r="AU12"/>
  <c r="S6"/>
  <c r="D19"/>
  <c r="E19"/>
  <c r="F19"/>
  <c r="G18"/>
  <c r="G47"/>
  <c r="G46"/>
  <c r="BM5"/>
  <c r="BM6"/>
  <c r="BM7"/>
  <c r="BM8"/>
  <c r="BM9"/>
  <c r="BM4"/>
  <c r="BJ10"/>
  <c r="BM40"/>
  <c r="BM41"/>
  <c r="BM42"/>
  <c r="BM43"/>
  <c r="BM44"/>
  <c r="BM45"/>
  <c r="BM39"/>
  <c r="BJ46"/>
  <c r="BM20"/>
  <c r="BM21"/>
  <c r="BM22"/>
  <c r="BM23"/>
  <c r="BM24"/>
  <c r="BM25"/>
  <c r="BM26"/>
  <c r="BM27"/>
  <c r="BM19"/>
  <c r="BJ28"/>
  <c r="BE39"/>
  <c r="BE40"/>
  <c r="BE41"/>
  <c r="BE38"/>
  <c r="BC42"/>
  <c r="BE23"/>
  <c r="BE24"/>
  <c r="BE25"/>
  <c r="BE26"/>
  <c r="BE27"/>
  <c r="BE28"/>
  <c r="BE22"/>
  <c r="BC29"/>
  <c r="AW6"/>
  <c r="AS23"/>
  <c r="AT23"/>
  <c r="AS40"/>
  <c r="AT40"/>
  <c r="AM43"/>
  <c r="AK42"/>
  <c r="AK41"/>
  <c r="AK40"/>
  <c r="AK39"/>
  <c r="AK38"/>
  <c r="AK37"/>
  <c r="AM24"/>
  <c r="V29" l="1"/>
  <c r="V30"/>
  <c r="V31"/>
  <c r="V32"/>
  <c r="V33"/>
  <c r="V34"/>
  <c r="V28"/>
  <c r="U35"/>
  <c r="S35"/>
  <c r="V35" l="1"/>
  <c r="M27"/>
  <c r="G17" l="1"/>
  <c r="G16"/>
  <c r="G15"/>
  <c r="G14"/>
  <c r="G13"/>
  <c r="G12"/>
  <c r="AN12"/>
  <c r="AI12"/>
  <c r="BL10"/>
  <c r="BM10" s="1"/>
  <c r="BK46"/>
  <c r="BM46" s="1"/>
  <c r="BK28"/>
  <c r="BM28" s="1"/>
  <c r="BD42"/>
  <c r="BE42" s="1"/>
  <c r="BD29"/>
  <c r="BE29" s="1"/>
  <c r="AD41"/>
  <c r="AD42"/>
  <c r="AD40"/>
  <c r="AE26"/>
  <c r="AA27"/>
  <c r="AC27"/>
  <c r="G19" l="1"/>
  <c r="AE27"/>
  <c r="AE13"/>
  <c r="AE14"/>
  <c r="AE12"/>
  <c r="AC15"/>
  <c r="AE15" s="1"/>
  <c r="V15"/>
  <c r="V16"/>
  <c r="R17"/>
  <c r="T17"/>
  <c r="F48"/>
  <c r="G44"/>
  <c r="G45"/>
  <c r="E48"/>
  <c r="D48"/>
  <c r="G48" l="1"/>
  <c r="V17"/>
  <c r="Z43" l="1"/>
  <c r="AB43"/>
  <c r="AD43" l="1"/>
</calcChain>
</file>

<file path=xl/sharedStrings.xml><?xml version="1.0" encoding="utf-8"?>
<sst xmlns="http://schemas.openxmlformats.org/spreadsheetml/2006/main" count="449" uniqueCount="393">
  <si>
    <t>Rbr</t>
  </si>
  <si>
    <t>Naziv imovine</t>
  </si>
  <si>
    <t xml:space="preserve">Stanje </t>
  </si>
  <si>
    <t>Povećnje</t>
  </si>
  <si>
    <t>Smanjenje</t>
  </si>
  <si>
    <t>Nematerijalna ulaganja</t>
  </si>
  <si>
    <t>Zemljište</t>
  </si>
  <si>
    <t>Građevinski objekti</t>
  </si>
  <si>
    <t>Oprema</t>
  </si>
  <si>
    <t>Investicione nekretnine</t>
  </si>
  <si>
    <t>Stalna sredstva u pripremi</t>
  </si>
  <si>
    <t>UKUPNO:</t>
  </si>
  <si>
    <t>Promjene na ispravci vrijednosti stalnih srestava</t>
  </si>
  <si>
    <t>Povećanje</t>
  </si>
  <si>
    <t>Stanje</t>
  </si>
  <si>
    <t>Građevnski objekti</t>
  </si>
  <si>
    <t>Orema</t>
  </si>
  <si>
    <t>Nova banka ad Bijeljina</t>
  </si>
  <si>
    <t>Naziv banke</t>
  </si>
  <si>
    <t>Dat.or.</t>
  </si>
  <si>
    <t>mj</t>
  </si>
  <si>
    <t>Dospjeće</t>
  </si>
  <si>
    <t>Br.ug.</t>
  </si>
  <si>
    <t>Iznos</t>
  </si>
  <si>
    <t>%kam.</t>
  </si>
  <si>
    <t>Odložena poreska sredstva</t>
  </si>
  <si>
    <t>Zalihe</t>
  </si>
  <si>
    <t xml:space="preserve">Zaliha obrazaca </t>
  </si>
  <si>
    <t>Dati avansi</t>
  </si>
  <si>
    <t>Ukupno:</t>
  </si>
  <si>
    <t>Potraživanja po osnovu premije neživotnih osiguranja</t>
  </si>
  <si>
    <t>Naziv  zaliha</t>
  </si>
  <si>
    <t>Naziv potraživanja po osnovu premije</t>
  </si>
  <si>
    <t>Iznos potraživanja</t>
  </si>
  <si>
    <t>Potraživanja po osnovu ao</t>
  </si>
  <si>
    <t>Potraživanje po osnovu kaska</t>
  </si>
  <si>
    <t>Potraživanje po osnovu imovine</t>
  </si>
  <si>
    <t>Potraživanja po osnovu zelene karte</t>
  </si>
  <si>
    <t>Naziv potraživanja</t>
  </si>
  <si>
    <t>Potraživanja po osnovu učešća u naknadi šteta u zemlji</t>
  </si>
  <si>
    <t>Reosiguravač</t>
  </si>
  <si>
    <t>Potraživanja iz specifičnih poslova</t>
  </si>
  <si>
    <t>Ispravka vrijednosti</t>
  </si>
  <si>
    <t>Stanje po ispravci</t>
  </si>
  <si>
    <t>Potraživanje za regrese ao</t>
  </si>
  <si>
    <t>Potraživ. po osn.otkup šteta</t>
  </si>
  <si>
    <t>Naziv  komitenta</t>
  </si>
  <si>
    <t>Nešković doo Bijeljina</t>
  </si>
  <si>
    <t>Potraživanja po osnovu zakupa i ostalo</t>
  </si>
  <si>
    <t>Nziv potraživanja</t>
  </si>
  <si>
    <t>Potraživanje po osnovu zakupa</t>
  </si>
  <si>
    <t xml:space="preserve">Ostala potraživanja </t>
  </si>
  <si>
    <t>Ptretplaćeni porezi</t>
  </si>
  <si>
    <t>Kratkoročni finansijski plasmani</t>
  </si>
  <si>
    <t>Naziv komitenta</t>
  </si>
  <si>
    <t>Dat.od.</t>
  </si>
  <si>
    <t>Dtat. Pov.</t>
  </si>
  <si>
    <t xml:space="preserve">Ostali finansijski plasmani- depoziti </t>
  </si>
  <si>
    <t xml:space="preserve">Naziv banke </t>
  </si>
  <si>
    <t>Mj</t>
  </si>
  <si>
    <t>Br.ugov.</t>
  </si>
  <si>
    <t>Finansijska sredstva</t>
  </si>
  <si>
    <t>Emitent</t>
  </si>
  <si>
    <t>Broj akcija</t>
  </si>
  <si>
    <t>ŽIPR</t>
  </si>
  <si>
    <t>RFUM</t>
  </si>
  <si>
    <t>HEDR</t>
  </si>
  <si>
    <t>INVP</t>
  </si>
  <si>
    <t>RNAF</t>
  </si>
  <si>
    <t>PTRL</t>
  </si>
  <si>
    <t>Žitopromet Bijeljina</t>
  </si>
  <si>
    <t>Rafinerija ulja Modriča</t>
  </si>
  <si>
    <t>Hidro.el.na Drini Višegrad</t>
  </si>
  <si>
    <t>Invest nova fond Bijeljina</t>
  </si>
  <si>
    <t>Rafinerija nafte Brod</t>
  </si>
  <si>
    <t>Oznaka HOV</t>
  </si>
  <si>
    <t>Gotovinski ekvivalenti</t>
  </si>
  <si>
    <t>Razvojna Banka ad B.Luka</t>
  </si>
  <si>
    <t>Pavlović Int.bank ad Bijeljina</t>
  </si>
  <si>
    <t>Hipo banka B.Luka</t>
  </si>
  <si>
    <t>Komercijalna Banka B.Luka</t>
  </si>
  <si>
    <t>Redovan račun</t>
  </si>
  <si>
    <t>Ukupno</t>
  </si>
  <si>
    <t>Blagajna</t>
  </si>
  <si>
    <t>o visini i načinu ulaganja sredstava za pokriće tehničkih rezervi i garantnog fonda.</t>
  </si>
  <si>
    <t>Vremenska razgraničenja</t>
  </si>
  <si>
    <t>Kapital</t>
  </si>
  <si>
    <t>Akcionar</t>
  </si>
  <si>
    <t>Učešće</t>
  </si>
  <si>
    <t>Vrijednost ak.</t>
  </si>
  <si>
    <t>Nešković doo</t>
  </si>
  <si>
    <t>Dragan Nešković</t>
  </si>
  <si>
    <t>Revalorizacione rezerve</t>
  </si>
  <si>
    <t>Nerspoređena dobit</t>
  </si>
  <si>
    <t>Primanja zaposlenih</t>
  </si>
  <si>
    <t xml:space="preserve">Vrsta štete </t>
  </si>
  <si>
    <t>Rentne štete</t>
  </si>
  <si>
    <t>Štete po osnovu kolektivne nezgode</t>
  </si>
  <si>
    <t>Štete po osnovu kaska</t>
  </si>
  <si>
    <t>Štete po osnovu putničkog zdravstvenog osiguranja</t>
  </si>
  <si>
    <t>Štete po osnovu autoodgovornosti</t>
  </si>
  <si>
    <t>Štete po osnovu imovine</t>
  </si>
  <si>
    <t>Obaveze po osnovu premije reosiguranja</t>
  </si>
  <si>
    <t>Osnov</t>
  </si>
  <si>
    <t>Bosna re Sarajevo</t>
  </si>
  <si>
    <t>Druge obaveze iz poslovanja</t>
  </si>
  <si>
    <t>Prenosna premija</t>
  </si>
  <si>
    <t>Vrsta osiguranja</t>
  </si>
  <si>
    <t>Prenosna premija po osnovu nezgode</t>
  </si>
  <si>
    <t>Prenosna premija po osnovu kaska</t>
  </si>
  <si>
    <t>Prenosna premija imovina- požar</t>
  </si>
  <si>
    <t>Prena premija imovina-ostalo</t>
  </si>
  <si>
    <t>Prenosna premija imovina -transport</t>
  </si>
  <si>
    <t>Rezervacija šteta</t>
  </si>
  <si>
    <t>Rezervacije šteta po osnovu kaska</t>
  </si>
  <si>
    <t>Rezervacija po osnovu nezgode</t>
  </si>
  <si>
    <t>Rezervacija po osnovu šteta transport</t>
  </si>
  <si>
    <t>Rezervacija po osnovu imovina ostalo</t>
  </si>
  <si>
    <t xml:space="preserve">Doprinos za preventivu se kumulira svake godine a njegova namjena i korištenje je regulisana </t>
  </si>
  <si>
    <t xml:space="preserve">Dugoročni finansijski plasmani u zemlji </t>
  </si>
  <si>
    <t>Realiz.kamata</t>
  </si>
  <si>
    <t>Dugoročni plasmani u inostranstvu</t>
  </si>
  <si>
    <t>Druga pasivna razgraničenja</t>
  </si>
  <si>
    <t>Izdvajanje u fond preventive</t>
  </si>
  <si>
    <t>Direktor</t>
  </si>
  <si>
    <t>Milenko Mišanović</t>
  </si>
  <si>
    <t>Obaveze za primaljene avanse</t>
  </si>
  <si>
    <t>Obaveze prema dobavljačima</t>
  </si>
  <si>
    <t>Obaveze za porez iz rezultata</t>
  </si>
  <si>
    <t>Obaveze za PDV</t>
  </si>
  <si>
    <t>Vrsta obaveze</t>
  </si>
  <si>
    <t>Nešković osiguranje ad</t>
  </si>
  <si>
    <t>Bijeljina</t>
  </si>
  <si>
    <t>Sremska 3</t>
  </si>
  <si>
    <t>JIB 4400330410003</t>
  </si>
  <si>
    <t>1.Sredstava uložena u Coris internacional  Pariz, iznos  od 5.867,49 KM i</t>
  </si>
  <si>
    <t>Ostali dugoročni plasmani</t>
  </si>
  <si>
    <t xml:space="preserve">Ispravka </t>
  </si>
  <si>
    <t>Kmata %</t>
  </si>
  <si>
    <t>Devizni rn.</t>
  </si>
  <si>
    <t>NOTA 5.(AOP 025)</t>
  </si>
  <si>
    <t>NOTA 6.(AOP 026)</t>
  </si>
  <si>
    <t>NOTA 7.(AOP 028)</t>
  </si>
  <si>
    <t>NOTA 8.(AOP 036)</t>
  </si>
  <si>
    <t>Stanje po isp.</t>
  </si>
  <si>
    <t xml:space="preserve">         Potraživanja su ispravljena prema Pravilniku o procjenjivanju bilansnih i van bilansnih pozicija </t>
  </si>
  <si>
    <t>Potraživanja za kamate na odobrene zajmove</t>
  </si>
  <si>
    <t xml:space="preserve">        Navedeni depoziti služe za pokriće tehničkih rezervi prema Pravilniku  o visini i načinu ulaganja </t>
  </si>
  <si>
    <t>sredstava za pokriće tehničkih rezervi i minimalnog garantnog fonda.</t>
  </si>
  <si>
    <t xml:space="preserve">Reosiguranje transporta </t>
  </si>
  <si>
    <t>Navedena sredstav služe za pokriće tehničkih rezervi Društva.</t>
  </si>
  <si>
    <t>Prosj.cij.</t>
  </si>
  <si>
    <t>Obaveze po osnovu šteta</t>
  </si>
  <si>
    <t>Ostali porezi</t>
  </si>
  <si>
    <t>NOTA 27.(AOP 173)</t>
  </si>
  <si>
    <t>Potraživanje za kasko regrese</t>
  </si>
  <si>
    <t>Brčko-gas Brčko</t>
  </si>
  <si>
    <t>Kamata%</t>
  </si>
  <si>
    <t>NKOS-R-A</t>
  </si>
  <si>
    <t>Obaveze po zr</t>
  </si>
  <si>
    <t xml:space="preserve"> od 600.000 KM.Po istom osnovu se radi konsolidacija finansijskih izvještaja.</t>
  </si>
  <si>
    <t>Društvo je uložilo 2006.g.u kapital povezanog pravnog lica ,,Autocentar Nešković" doo Bijeljina iznos</t>
  </si>
  <si>
    <t>Dugoročni finansijski  plasmani u  zemlji su depoziti oročeni  iz slobodnih novčanih sredstava u poslo-</t>
  </si>
  <si>
    <t xml:space="preserve">Za navedene  depozite vršeno je usaglašavanje  s  poslovnim  bankama  putem  IOS obrazaca  na dan </t>
  </si>
  <si>
    <t>(AOP054)</t>
  </si>
  <si>
    <t>Razlika</t>
  </si>
  <si>
    <t>Rezervacija po osnovu šteta PZO</t>
  </si>
  <si>
    <t xml:space="preserve">         Bruto rezervacija šteta se sastoji iz:</t>
  </si>
  <si>
    <t xml:space="preserve">Rezervacija za nastale prijavljene štete u iznosu od  </t>
  </si>
  <si>
    <t>Štete po osnovu saosiguranja</t>
  </si>
  <si>
    <t>usaglašavanje.</t>
  </si>
  <si>
    <t>Potraživanje po osno. javnog prevoza</t>
  </si>
  <si>
    <t>Potraživanje po osno. kolekti. nezgode</t>
  </si>
  <si>
    <t>Potraživanja po osnovu PZO</t>
  </si>
  <si>
    <t>Reosiguranje po osnovu ZK</t>
  </si>
  <si>
    <t>Reosiguranje po osnovu  AO</t>
  </si>
  <si>
    <t>Prenosna premija po osnovu PZO</t>
  </si>
  <si>
    <t>Prenosna premija po osnovu AO</t>
  </si>
  <si>
    <t>Prenosna premija od opšte odgovor.</t>
  </si>
  <si>
    <t>Prenosna premija odgo.od vazduho.</t>
  </si>
  <si>
    <t>Rezervacija šte.po osn. domaće AO.</t>
  </si>
  <si>
    <t>Rezervacija po osn. šteta imov. požar</t>
  </si>
  <si>
    <t>Dat.oroče.</t>
  </si>
  <si>
    <t>Valuta</t>
  </si>
  <si>
    <t>NOTA 2 (AOP 017)</t>
  </si>
  <si>
    <t xml:space="preserve">Finansijski plasmani </t>
  </si>
  <si>
    <t>NOTA 9.(AOP 039)</t>
  </si>
  <si>
    <t>NOTA 11 .(AOP 044)</t>
  </si>
  <si>
    <t>NOTA 12.(AOP 047 )</t>
  </si>
  <si>
    <t>NOTA 13.(AOP 048)</t>
  </si>
  <si>
    <t>NOTA 14.(AOP 052)</t>
  </si>
  <si>
    <t>NOTA 16.(AOP 055)</t>
  </si>
  <si>
    <t>NOTA 17.(AOP 059)</t>
  </si>
  <si>
    <t>NOTA 18.(AOP 102)</t>
  </si>
  <si>
    <t>NOTA 19.(AOP 117)</t>
  </si>
  <si>
    <t>NOTA 20.(AOP 122)</t>
  </si>
  <si>
    <t>NOTA 23.(AOP 158)</t>
  </si>
  <si>
    <t>NOTA 24.(AOP 159-164)</t>
  </si>
  <si>
    <t>NOTA 26.(AOP 171)</t>
  </si>
  <si>
    <t>2.Sredstva uložena u Coris Ljubljana iznos od 3.911,66 KM,kao depozit za obavljanje putničkog zdra-</t>
  </si>
  <si>
    <t>vstvenog osiguranja.</t>
  </si>
  <si>
    <t>U ostalim  dugoročnim  plasmanima  su sredstva  garantnog fonda koja su uložena u Biro zelene karte</t>
  </si>
  <si>
    <t xml:space="preserve"> se potvrđuje navedeno stanje.</t>
  </si>
  <si>
    <t>NOTA 3 (AOP 021)</t>
  </si>
  <si>
    <t>NOTA 21.(AOP 133)</t>
  </si>
  <si>
    <t>NOTA 15.</t>
  </si>
  <si>
    <t>NOTA 22.(AOP 154).</t>
  </si>
  <si>
    <t>Stanje 01.01.</t>
  </si>
  <si>
    <t>NOTA 1.(AOP 002,008,014)</t>
  </si>
  <si>
    <t>Sberbank ad B.Luka</t>
  </si>
  <si>
    <t>1302-36</t>
  </si>
  <si>
    <t xml:space="preserve"> stalnih sredstva,što prestavlja i iznos navedenog troška.</t>
  </si>
  <si>
    <t>Navedena sredstva se nisu mjenjala od dana njihovog ulaganja.</t>
  </si>
  <si>
    <t>Zalihe se vrednuju po nabavnoj vrijednosti a čine ih zalihe obrazaca stroge evidencije i dati avansi:</t>
  </si>
  <si>
    <t>4.279,96</t>
  </si>
  <si>
    <t>Potraživanja za zakup su usaglašeni putem IOS obrasca.</t>
  </si>
  <si>
    <t>Petrol (NESTRO)B.Luka</t>
  </si>
  <si>
    <t>Index</t>
  </si>
  <si>
    <t>računovodstvena amortizacija</t>
  </si>
  <si>
    <t>poreska amortizacije</t>
  </si>
  <si>
    <t>*10%</t>
  </si>
  <si>
    <t xml:space="preserve">       Dugoročna  rezervisanja po MRS 19  su  beneficije za  zaposlene i utvrđene su po aktuarskoj</t>
  </si>
  <si>
    <t xml:space="preserve">       Od navedenih  obaveza  veći dio je formiran kao obaveza po samom završnom računu za</t>
  </si>
  <si>
    <t>NOTA 10. (AOP 43)</t>
  </si>
  <si>
    <t>vnim  bankama, sa ugovorenom valutom i kamatom:</t>
  </si>
  <si>
    <t>1.Kvotni ugovor o reosiguranju transporta sa Bosna Re d.d. Sarajevo</t>
  </si>
  <si>
    <t>2.Reosiguranje viška štete domaće autoodgovornosti sa Bosna Re d.d. Sarajevo</t>
  </si>
  <si>
    <t>3.Reosiguranje viška štete za zelenu kartu sa Biroom zelene karte BiH Sarajevo.</t>
  </si>
  <si>
    <t>5.Kvotno-ekscedentni ugovor o reosiguranju imovinskih rizika sa Bosna Re d.d.Sarajevo.</t>
  </si>
  <si>
    <t>Zabilješke uz bilans stanja: 31.12.2014.g.</t>
  </si>
  <si>
    <t>Struktura i kretanje stalne imovine u toku 2014.g.</t>
  </si>
  <si>
    <t>Stanje 31.12.14</t>
  </si>
  <si>
    <t>Građevinski objekti u 2014.g.su povećani po osnovu ulaganja u objekat na Palama u iznosu od</t>
  </si>
  <si>
    <t>KM  i nabavke dva polovna auta u iznosu od 12.560  KM.</t>
  </si>
  <si>
    <t xml:space="preserve">Zemljište koje je u 2014  imalo  stvarno  povećanje odnosi se na kupovinu iste u B.Luci u iznosu </t>
  </si>
  <si>
    <t>Oprema je u toku godine povećana  po osnovu nabavke računarske opreme u iznosu od 16.468</t>
  </si>
  <si>
    <t>Nova banka ad B.Luka</t>
  </si>
  <si>
    <t>1000734159</t>
  </si>
  <si>
    <t>MF Banka ad B.Luka</t>
  </si>
  <si>
    <t>1000778661-1</t>
  </si>
  <si>
    <t>5535/14</t>
  </si>
  <si>
    <t>Za navedene depozite izvršeno je usaglašavanje  stanja sa bankama putem IOS-a na dan 31.12.2014.g.</t>
  </si>
  <si>
    <t>Ispra. pot.</t>
  </si>
  <si>
    <t>Potraživanja koja nisu naplaćena preko godine dana su utužena u 2014.g ali nisu isknjiženi iz eviden-</t>
  </si>
  <si>
    <t>Potraživanja po osnovu kaska  u iznosu od 1.852,45 KM</t>
  </si>
  <si>
    <t>U 2014g. potraživanje po osnovu učešća  reosiguravača u  šteti je u cjelosti naplaćeno .</t>
  </si>
  <si>
    <t>116.281,83</t>
  </si>
  <si>
    <t>0</t>
  </si>
  <si>
    <t xml:space="preserve">       Potraživanja po osnovu regresa  su procjenjivana po Pravilniku o procjenjivanju bilansnih  i van</t>
  </si>
  <si>
    <t>isknjiženi nego su ispravljeni u 2014.g.</t>
  </si>
  <si>
    <t>Potraživanja za kamate su putem IOS- obrazaca usaglašena sa 31.12.2014.g.</t>
  </si>
  <si>
    <t>Pravnom licu Brčko gas Brčko je odobren kratkoročni zajam na 1.000.000 KM.</t>
  </si>
  <si>
    <t>Navedena  sredstva  su  odobrena  u  skaldu sa Pravilnikom o visini i načinu ulaganja sredstava za po-</t>
  </si>
  <si>
    <t>kriće tehničkih rezervi i minimalnog garantnog fonda.</t>
  </si>
  <si>
    <t>Društvo u zakup izdaje objekte sledećim komitentima:Nešković doo Bijeljina, Autocentar Nešković</t>
  </si>
  <si>
    <t xml:space="preserve">Bijeljina,DGR B.Luka,Krijcos doo Bijeljina,BG Elektronik Bijeljina,Pošte srpske doo B.Luka,Moja </t>
  </si>
  <si>
    <t>apoteka,Pavlović  Int.banka ad Bijeljina , pekoteka Petrović -s K.Varoš i Pajić Jeleni.</t>
  </si>
  <si>
    <t>18.09.2015</t>
  </si>
  <si>
    <t>21.01.2014</t>
  </si>
  <si>
    <t>Pavlović Int.banka Bijeljina</t>
  </si>
  <si>
    <t>08-1-10343</t>
  </si>
  <si>
    <t>04-1-9675</t>
  </si>
  <si>
    <t>dugoročne depozite.</t>
  </si>
  <si>
    <t>31.12.2014.g.</t>
  </si>
  <si>
    <t>Vrije. na dan 31.12.2014.</t>
  </si>
  <si>
    <t>u skadu sa čl.26 računovodstvenih politika Društva i prema MRS 39.</t>
  </si>
  <si>
    <t xml:space="preserve">           Izvodom Centralnog registra na dan 31.12.2014.g.usaglašeno je stanje akcija po komitentima.</t>
  </si>
  <si>
    <t>Rezerve sigurnosti u iznosu od 800.000 KM su usklađene sa visinom 10%osnovnog kapitala.</t>
  </si>
  <si>
    <t>Banka srpske ad B.Luka</t>
  </si>
  <si>
    <t>Uni credit bank Mostar</t>
  </si>
  <si>
    <t>Mf Banka ad B.Luka</t>
  </si>
  <si>
    <t>Uni credit bank ad B.Luka</t>
  </si>
  <si>
    <t xml:space="preserve">         Vremenska razgraničenja iznose 173.033,69 KM i to:</t>
  </si>
  <si>
    <t>2.Razgraničeni troškovi reosiguranja po osnovu prenosne premije u iznosu od 40.344,41KM i to:</t>
  </si>
  <si>
    <t>3.Unapred plaćen račun za premijski program u iznosu od 1.521,00 KM.</t>
  </si>
  <si>
    <t>Ostali kratkoročni plasmani</t>
  </si>
  <si>
    <t>Brčko gas Brčko</t>
  </si>
  <si>
    <t>Oktan promet doo Bijeljina</t>
  </si>
  <si>
    <t>15.12.2015</t>
  </si>
  <si>
    <t>kamata%</t>
  </si>
  <si>
    <t>Društva.</t>
  </si>
  <si>
    <t>Ostvar. kamata</t>
  </si>
  <si>
    <t>metodi u iznosu od 59.150,50 KM.</t>
  </si>
  <si>
    <t>1.Kamate na  depozite  koje su  obračunate  za 12/ 2014.g.a do kraja perioda nisu prenijete na ra-</t>
  </si>
  <si>
    <t>čun u iznosu od 131.168,28 KM.</t>
  </si>
  <si>
    <t>Stepen efikasnosti u rešavanju šteta je 80,35%</t>
  </si>
  <si>
    <t>U 2014.g.je isplaćeno više šteta za 38%,ili  za 1.025.596,30 KM.Sve obračunate štete su i isplaćene.</t>
  </si>
  <si>
    <t>Isplaćeno je 1.134 štete,tako da je prosječno isplaćena šteta 3.281,42 KM.</t>
  </si>
  <si>
    <t>Biro ZK</t>
  </si>
  <si>
    <t xml:space="preserve">Reosiguranje imovine </t>
  </si>
  <si>
    <t xml:space="preserve">        Za  2014.g .su zaključeni ugovori o reosiguranju sa:</t>
  </si>
  <si>
    <t xml:space="preserve">       Po osnovu prenosne premije obračunate sa 31.12.2014.g. za sve vrste osiguranja smanjeni</t>
  </si>
  <si>
    <t>su prihodi od premije u iznosu od 167.178,19KM, a u korist prenosne premije.</t>
  </si>
  <si>
    <t>iznosu od 325.892,13KM.</t>
  </si>
  <si>
    <t>4.023.377,70</t>
  </si>
  <si>
    <t>2.866.306,73</t>
  </si>
  <si>
    <t>6.889.684,43</t>
  </si>
  <si>
    <t>stopama režijskog dodatka za 2014.g.i iznosi 17.841,30 KM.</t>
  </si>
  <si>
    <t>Pravilnikom o preventivi. Sa 2014.g navedena sredstva iznose 1.308.601,34 KM.</t>
  </si>
  <si>
    <t xml:space="preserve">Pravilnk o maksimalnim stopama režijskog dodatka je za 2014.g.mijenjan,tako da se preventiva </t>
  </si>
  <si>
    <t xml:space="preserve">Preventiva je  formirana  procentom  izdvajanja na premiju a  prema  Pravilniku o maksimalnim </t>
  </si>
  <si>
    <t xml:space="preserve">Na  navedenom  AOP -u  uključen  je i  iznos: </t>
  </si>
  <si>
    <t>1)   7.647,44 KM ,razgraničeni prihodi po osnovu provizije reosiguranja</t>
  </si>
  <si>
    <t>2)      300,00 KM,unapred uplaćeni iznoz zakupa za 1/15g.</t>
  </si>
  <si>
    <t>prema Pravilniku nije obračunavala  na premiju autoodgovornosti i premiju transporta.</t>
  </si>
  <si>
    <t>Bijeljina,25.02.2015.</t>
  </si>
  <si>
    <t>2014.g.i evidentni su uglavnom zbog samog presjeka stanja.</t>
  </si>
  <si>
    <t>Nematerijalna ulaganja su povećana po osnovu ulaganja: za licencu 1.617,93KM,premijski pro-</t>
  </si>
  <si>
    <t xml:space="preserve"> u iznosu od  355.605,48KM  .Tokom godine nije došlo do promjene stanja.</t>
  </si>
  <si>
    <t xml:space="preserve">     Na osnovu popisa polisa i zelenih kartona 31.12.2014.g.je utvrđena njihova  zaliha  i vrijednost.</t>
  </si>
  <si>
    <t>5.465,65 KM. U datim avansima su evidentirani sledeći komitenti:</t>
  </si>
  <si>
    <t>Sa stanjem 30.11.2014.g veršeno je usaglašavanje potraživanja putem IOS-a.</t>
  </si>
  <si>
    <t>bilansnih pozicija u iznosu od 20.339,31 KM.</t>
  </si>
  <si>
    <t>Navedene kamate su ostale neplaćene sa 31.12.2014.g.pošto im je rok plaćanja 15.01.2015.g.</t>
  </si>
  <si>
    <t>bilansnih pozicija u iznosu od 68,33 KM.</t>
  </si>
  <si>
    <t xml:space="preserve">cija nego su samo ispravljena: </t>
  </si>
  <si>
    <t>Zbog nemogućnosti naplate   iz  početnog salda direktno je isknjiženo regresa u iznosu od 4.514,96 KM.</t>
  </si>
  <si>
    <t xml:space="preserve">     Iz centralnog registra HOV B.Luka dostavljena je knjiga akcionara na dan 31.12.2014.g.kojom</t>
  </si>
  <si>
    <t>3)186.265,25 KM,kumulirana sredstva na  depozitu USD nastao svođenjem na 31.12.2014.g.</t>
  </si>
  <si>
    <t>Od 01.10.2014.g. Društvo mjenja računovodstvenu  politiku za investicione nekretnine , i primje-</t>
  </si>
  <si>
    <t>investicionih nekretnina a iznos od 2.765.983,14 je prenijet na investicione nekretnine.</t>
  </si>
  <si>
    <t xml:space="preserve"> Do povećanja ispravke vrijednosti u 2014.g.u iznosu od 467.066,87 KM je došlo obračunom amortizacije</t>
  </si>
  <si>
    <t>30.09.2014.g.nema obračuna amortizacije.</t>
  </si>
  <si>
    <t>gram 1.170 KM,program antivirus 684,03,domen 140,40 i hamači 97,79 KM.</t>
  </si>
  <si>
    <t xml:space="preserve">njuje vrednovanje po  fer vrijednosti. </t>
  </si>
  <si>
    <t>Po osnovu navedenog izvršene su promjene i kretanje sa i na investicione nekretnine.</t>
  </si>
  <si>
    <t>od  701.121KM je prenijeta na investiciono zemljište.</t>
  </si>
  <si>
    <t xml:space="preserve">62.634,50KM ,u  objekat  Brčko 29.036,01 KM . Vrijednost od  2.502.289,13 KM je donijeta sa </t>
  </si>
  <si>
    <t xml:space="preserve">od 821.448,46 KM.Vrijednost od 319.391KM je donijeta sa investicionog zemljišta a vrijednost  </t>
  </si>
  <si>
    <t xml:space="preserve">U  toku godine došlo je do povećanja  po osnovu  kupovine objekata:  Han Pijesak u iznosu od </t>
  </si>
  <si>
    <t>Avans za nekretnine</t>
  </si>
  <si>
    <t>Avans za nekretnine je dat za kupovinu objekta u Sokocu u iznosu 503.000 KM.</t>
  </si>
  <si>
    <t>uštrb kratkoročnih depozita postali dugoročni.</t>
  </si>
  <si>
    <t xml:space="preserve">Prema  Pravilniku o  procjenjivanju  bilansnih i van  bilansnih pozicija  dati avansi su ispavljeni za </t>
  </si>
  <si>
    <t>po osnovu više plaćene obaveze ,Copitrade  doo 96,58 i Komunalno Brčko 6,17 KM.</t>
  </si>
  <si>
    <t>Pošte Srpske u iznosu od 92,90 KM,doo Lyness 5000 KM za nabavku  potrošnog materijala 450 KM</t>
  </si>
  <si>
    <t>a smanjenje je došlo prenosom investicionih na zemlju i nekrenine u iznosu od 4.085.097,09KM.</t>
  </si>
  <si>
    <t>U odnosu na početno stanje povećan je  iznos  dugoročnih  depozita koji su ponovnim oročenjem a na</t>
  </si>
  <si>
    <t xml:space="preserve">        Potraživanja  po  osnovu kamata su  procjenjivana  po Pravilniku o procjenivanju bilansnih i van </t>
  </si>
  <si>
    <t xml:space="preserve">         Navedena potraživanja su ispravljena po Pravilniku o procjenjivanju bilansnih i vanbilansnih po-</t>
  </si>
  <si>
    <t>zicija u iznosu od 1.597,48 KM.</t>
  </si>
  <si>
    <t>Stepen naplate potraživanja je 98,52%,stavljajući u odnos naplaćenu i fakturisanu premiju.</t>
  </si>
  <si>
    <t>Regresi koji  nisu naplaćeni duže od godinu  dana su utuženi u iznosu od  35.060,00 KM i nisu direkno</t>
  </si>
  <si>
    <t>Po osnovu navedenih plasmana je oprihodovana kamata u iznosu od 91.660,74 KM.</t>
  </si>
  <si>
    <t>Revalorizacione rezerve su formirane prvom procjenom 2004.g  na građevinskim objektima i na dan</t>
  </si>
  <si>
    <t xml:space="preserve">       Po osnovu  veće  rezervacije  šteta u odnosu na 2013.g.knjiženi su rashodi   rezervacije u </t>
  </si>
  <si>
    <t xml:space="preserve">U odnosu na početno stanje  kratkoročni depoziti su smanjeni jer su novim oročavanjem prerasli u </t>
  </si>
  <si>
    <t xml:space="preserve">        Finansijska  sredstva se vrednuju po fer  vrijednosti  kroz bilans uspjeha namjenjena trgovanju</t>
  </si>
  <si>
    <t>Efekat  promjene u odnosu na početno stanje je knjižen u korist prihoda u iznosu od 28.818,60 KM.</t>
  </si>
  <si>
    <t xml:space="preserve">   Sresdstav  na računu u visini  10% od  tehničkih  rezervi služe za pokriće istih a prema Pravilniku</t>
  </si>
  <si>
    <t>NOTA 4(AOP 22)</t>
  </si>
  <si>
    <t xml:space="preserve">       Navedeni plasmani  se koriste za  pokriće tehničkih  rezervi Društva i obezbjeđeni su  u skadu sa</t>
  </si>
  <si>
    <t>Pravnom licu Nešković doo  Bijeljina je odobreno 1.400.000 KM novih kratkoročnik plasmana, a koji</t>
  </si>
  <si>
    <t>Procedurom o odobravanja zajmova iz sredstava za pokriće tehničkih rezervi.</t>
  </si>
  <si>
    <t>su odobreni i obezbeđeni u skladu sa aktima Društva (AOP 046).</t>
  </si>
  <si>
    <t xml:space="preserve">     Kratkoročni  finansijski   plasman odobren Brčko gasu  Brčko služi za pokriće  tehničkih rezervi </t>
  </si>
  <si>
    <t xml:space="preserve">Nezgoda </t>
  </si>
  <si>
    <t>Poslato</t>
  </si>
  <si>
    <t>Ovjereno</t>
  </si>
  <si>
    <t>Kasko</t>
  </si>
  <si>
    <t>Imovina</t>
  </si>
  <si>
    <t>U odnosu na predhodno stanje rev.rezerve su u 2014.g.imale smanjenje po osnovu:</t>
  </si>
  <si>
    <t>KM jer se od 01.10.2014.prešlo na fer vrednovanje i</t>
  </si>
  <si>
    <t>Rezervacija za nastale  a do 31.12.2014.g. ne prijavljene štete</t>
  </si>
  <si>
    <t>KM</t>
  </si>
  <si>
    <t>Investicione nekretnine su imale sledeće promjene:</t>
  </si>
  <si>
    <t>1.Odložena poreska sredstva su formirana kao razlika između poreske i računovodstvene amortizacije,</t>
  </si>
  <si>
    <t>2.Kumulirana sredstva po osnovu dolarskog depozita 186.265,25*10%</t>
  </si>
  <si>
    <t>18.626.52</t>
  </si>
  <si>
    <t>150.000 KM , B.Luka 6 u iznosu od 3.100.000 KM  i donosom sa nekretnina3.180.426,86 KM,</t>
  </si>
  <si>
    <t>NOTA 25.  (AOP 168)</t>
  </si>
  <si>
    <t xml:space="preserve">              Navedeni  depoziti su oročeni u  poslovnim  bankama i služe za pokriće  tehničkih rezervi i </t>
  </si>
  <si>
    <t xml:space="preserve">minimalnog garantnog fonda Društva a prema  Pravilniku o visini i  načinu  ulaganja srestava za </t>
  </si>
  <si>
    <t>pokriće tehničkih rezervi i  minimalnog garantnog fonda Društva.</t>
  </si>
  <si>
    <t>Po osnovu navedenih depozita u toku godine su oprihodovane kamate u iznosu od 164.018,35KM.</t>
  </si>
  <si>
    <t>U toku godine raskinut je ugovor sa  Nenić Nemanjom a sklopljen sa Pajić Jelenom iz Bijeljine i</t>
  </si>
  <si>
    <t>Moja Apoteka  zu B.Luka.</t>
  </si>
  <si>
    <t>a prema ročnosti u plaćanju istih u iznosu od 46.277,35 KM.</t>
  </si>
  <si>
    <t>1. Ostvarena neraspoređena dobit kroz bilans uspjeha za 2014.g.  7.128.560,56 KM.</t>
  </si>
  <si>
    <t>31.12.2014.g.iznose 2.125.758,12 KM.</t>
  </si>
  <si>
    <t>1).Ukidanja rev.rezervi investicionoj nekretnini Zvornik u iznosu sadašnje vrijednosti od 248.835,64</t>
  </si>
  <si>
    <t>2. Kroz bilans stanja po osnovu ukidanja rev.rezervi u iznosu 61.313,55KM.</t>
  </si>
  <si>
    <t>2)Razlika u obračunu amortizacije objekata sa i bez rev.rezervi u iznosu od 61.313,55 KM.</t>
  </si>
  <si>
    <t>Neraspoređena dobit  7.189.874,11 KM se sastoji iz:</t>
  </si>
  <si>
    <t>11.02.2015</t>
  </si>
  <si>
    <t xml:space="preserve"> Investicione nekretnine se od 01.10.2014.vrednuju i procjenjuju po fer vrijednosti tako da posle </t>
  </si>
  <si>
    <t>Objekti se vode po revalorizacionoj vrijednosti,umanjenu za akumulisanu amortizaciju MRS-16.</t>
  </si>
  <si>
    <t>sti investicionih nekretnina efektuje preko bilansa uspjeha.</t>
  </si>
  <si>
    <t>Investicione nekretnine se vrednuju po MRS-40 , i od 01.10.2014.g. se povećanje i smanjenje vrijedno-</t>
  </si>
  <si>
    <t>Oprema se vodi po metodu nabavne  vrijednosti umanjene za akumulisanu amortizaciju MRS-16 line-</t>
  </si>
  <si>
    <t>arnom metodom u okviru korisnog vjeka istih.</t>
  </si>
  <si>
    <r>
      <t xml:space="preserve">      Od  dobavljača sa kojim je Društvo radilo u 2014.g,samo ih je </t>
    </r>
    <r>
      <rPr>
        <i/>
        <sz val="11"/>
        <rFont val="Times New Roman"/>
        <family val="1"/>
        <charset val="238"/>
      </rPr>
      <t>100</t>
    </r>
    <r>
      <rPr>
        <i/>
        <sz val="11"/>
        <color theme="1"/>
        <rFont val="Times New Roman"/>
        <family val="1"/>
        <charset val="238"/>
      </rPr>
      <t xml:space="preserve">  poslalo  IOS-e na</t>
    </r>
  </si>
  <si>
    <r>
      <t xml:space="preserve">Prenosna premija je izračunata iz premijskog programa a po formuli </t>
    </r>
    <r>
      <rPr>
        <sz val="11"/>
        <color theme="1"/>
        <rFont val="Calibri"/>
        <family val="2"/>
        <charset val="238"/>
      </rPr>
      <t>"</t>
    </r>
    <r>
      <rPr>
        <i/>
        <sz val="11"/>
        <color theme="1"/>
        <rFont val="Times New Roman"/>
        <family val="1"/>
        <charset val="238"/>
      </rPr>
      <t>pro rata temporis</t>
    </r>
    <r>
      <rPr>
        <sz val="11"/>
        <color theme="1"/>
        <rFont val="Calibri"/>
        <family val="2"/>
        <charset val="238"/>
      </rPr>
      <t>"</t>
    </r>
    <r>
      <rPr>
        <i/>
        <sz val="11"/>
        <color theme="1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</si>
</sst>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>
  <numFmts count="3">
    <numFmt numFmtId="164" formatCode="#,##0.00\ _D_i_n_."/>
    <numFmt numFmtId="165" formatCode="#,##0.00_ ;\-#,##0.00\ "/>
    <numFmt numFmtId="166" formatCode="0.000"/>
  </numFmts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u/>
      <sz val="9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u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0" xfId="0" applyFill="1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/>
    <xf numFmtId="0" fontId="2" fillId="0" borderId="9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11" fillId="0" borderId="0" xfId="0" applyNumberFormat="1" applyFont="1" applyFill="1" applyBorder="1"/>
    <xf numFmtId="0" fontId="2" fillId="0" borderId="0" xfId="0" applyFont="1" applyFill="1" applyBorder="1" applyAlignment="1"/>
    <xf numFmtId="0" fontId="11" fillId="0" borderId="0" xfId="0" applyFont="1" applyBorder="1"/>
    <xf numFmtId="0" fontId="2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1" fillId="0" borderId="0" xfId="0" applyFont="1" applyBorder="1"/>
    <xf numFmtId="4" fontId="2" fillId="0" borderId="0" xfId="0" applyNumberFormat="1" applyFont="1" applyFill="1" applyBorder="1" applyAlignment="1"/>
    <xf numFmtId="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4" fontId="12" fillId="0" borderId="0" xfId="0" applyNumberFormat="1" applyFont="1" applyBorder="1"/>
    <xf numFmtId="1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3" fontId="11" fillId="0" borderId="0" xfId="0" applyNumberFormat="1" applyFont="1" applyBorder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/>
    <xf numFmtId="0" fontId="10" fillId="0" borderId="0" xfId="0" applyFont="1" applyAlignment="1"/>
    <xf numFmtId="0" fontId="10" fillId="0" borderId="0" xfId="0" applyFont="1" applyFill="1"/>
    <xf numFmtId="0" fontId="10" fillId="0" borderId="0" xfId="0" applyFont="1" applyBorder="1"/>
    <xf numFmtId="3" fontId="10" fillId="0" borderId="0" xfId="0" applyNumberFormat="1" applyFont="1" applyBorder="1"/>
    <xf numFmtId="0" fontId="13" fillId="0" borderId="1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4" fontId="14" fillId="0" borderId="1" xfId="0" applyNumberFormat="1" applyFont="1" applyBorder="1"/>
    <xf numFmtId="0" fontId="15" fillId="0" borderId="1" xfId="0" applyFont="1" applyBorder="1"/>
    <xf numFmtId="0" fontId="15" fillId="0" borderId="7" xfId="0" applyFont="1" applyBorder="1"/>
    <xf numFmtId="0" fontId="15" fillId="0" borderId="8" xfId="0" applyFont="1" applyBorder="1"/>
    <xf numFmtId="3" fontId="15" fillId="0" borderId="1" xfId="0" applyNumberFormat="1" applyFont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Fill="1"/>
    <xf numFmtId="0" fontId="16" fillId="0" borderId="0" xfId="0" applyFont="1" applyFill="1"/>
    <xf numFmtId="0" fontId="13" fillId="0" borderId="0" xfId="0" applyFont="1" applyFill="1" applyBorder="1"/>
    <xf numFmtId="3" fontId="13" fillId="0" borderId="0" xfId="0" applyNumberFormat="1" applyFont="1" applyFill="1" applyBorder="1"/>
    <xf numFmtId="0" fontId="16" fillId="0" borderId="0" xfId="0" applyFont="1"/>
    <xf numFmtId="3" fontId="13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6" fillId="0" borderId="1" xfId="0" applyFont="1" applyBorder="1"/>
    <xf numFmtId="4" fontId="15" fillId="0" borderId="1" xfId="0" applyNumberFormat="1" applyFont="1" applyBorder="1"/>
    <xf numFmtId="4" fontId="15" fillId="0" borderId="1" xfId="0" applyNumberFormat="1" applyFont="1" applyBorder="1" applyAlignment="1">
      <alignment horizontal="right"/>
    </xf>
    <xf numFmtId="0" fontId="17" fillId="0" borderId="0" xfId="0" applyFont="1" applyBorder="1"/>
    <xf numFmtId="14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/>
    <xf numFmtId="14" fontId="17" fillId="0" borderId="0" xfId="0" applyNumberFormat="1" applyFont="1" applyBorder="1"/>
    <xf numFmtId="1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center"/>
    </xf>
    <xf numFmtId="0" fontId="18" fillId="0" borderId="1" xfId="0" applyFont="1" applyBorder="1"/>
    <xf numFmtId="14" fontId="18" fillId="0" borderId="8" xfId="0" applyNumberFormat="1" applyFont="1" applyBorder="1" applyAlignment="1">
      <alignment horizontal="right"/>
    </xf>
    <xf numFmtId="3" fontId="18" fillId="0" borderId="1" xfId="0" applyNumberFormat="1" applyFont="1" applyBorder="1"/>
    <xf numFmtId="14" fontId="18" fillId="0" borderId="1" xfId="0" applyNumberFormat="1" applyFont="1" applyBorder="1"/>
    <xf numFmtId="1" fontId="18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18" fillId="0" borderId="1" xfId="0" applyNumberFormat="1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/>
    <xf numFmtId="2" fontId="15" fillId="0" borderId="1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right"/>
    </xf>
    <xf numFmtId="14" fontId="15" fillId="0" borderId="1" xfId="0" applyNumberFormat="1" applyFont="1" applyBorder="1"/>
    <xf numFmtId="0" fontId="15" fillId="0" borderId="1" xfId="0" applyFont="1" applyFill="1" applyBorder="1" applyAlignment="1">
      <alignment horizontal="right"/>
    </xf>
    <xf numFmtId="0" fontId="17" fillId="0" borderId="1" xfId="0" applyFont="1" applyFill="1" applyBorder="1"/>
    <xf numFmtId="0" fontId="13" fillId="0" borderId="1" xfId="0" applyFont="1" applyFill="1" applyBorder="1"/>
    <xf numFmtId="4" fontId="13" fillId="0" borderId="1" xfId="0" applyNumberFormat="1" applyFont="1" applyBorder="1"/>
    <xf numFmtId="0" fontId="17" fillId="0" borderId="0" xfId="0" applyFont="1" applyFill="1" applyBorder="1"/>
    <xf numFmtId="0" fontId="17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4" fontId="15" fillId="0" borderId="0" xfId="0" applyNumberFormat="1" applyFont="1" applyFill="1" applyBorder="1"/>
    <xf numFmtId="0" fontId="13" fillId="0" borderId="0" xfId="0" applyFont="1" applyFill="1" applyBorder="1" applyAlignment="1"/>
    <xf numFmtId="4" fontId="15" fillId="0" borderId="9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/>
    <xf numFmtId="4" fontId="13" fillId="0" borderId="0" xfId="0" applyNumberFormat="1" applyFont="1" applyFill="1" applyBorder="1"/>
    <xf numFmtId="4" fontId="13" fillId="0" borderId="0" xfId="0" applyNumberFormat="1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0" fontId="13" fillId="0" borderId="9" xfId="0" applyFont="1" applyFill="1" applyBorder="1"/>
    <xf numFmtId="0" fontId="13" fillId="0" borderId="10" xfId="0" applyFont="1" applyBorder="1"/>
    <xf numFmtId="4" fontId="15" fillId="0" borderId="1" xfId="0" applyNumberFormat="1" applyFont="1" applyBorder="1" applyAlignment="1">
      <alignment horizontal="center"/>
    </xf>
    <xf numFmtId="0" fontId="13" fillId="0" borderId="7" xfId="0" applyFont="1" applyFill="1" applyBorder="1"/>
    <xf numFmtId="164" fontId="15" fillId="0" borderId="7" xfId="0" applyNumberFormat="1" applyFont="1" applyBorder="1" applyAlignment="1">
      <alignment horizontal="right"/>
    </xf>
    <xf numFmtId="164" fontId="15" fillId="0" borderId="8" xfId="0" applyNumberFormat="1" applyFont="1" applyBorder="1" applyAlignment="1"/>
    <xf numFmtId="4" fontId="15" fillId="0" borderId="7" xfId="0" applyNumberFormat="1" applyFont="1" applyBorder="1" applyAlignment="1">
      <alignment horizontal="right" wrapText="1"/>
    </xf>
    <xf numFmtId="164" fontId="15" fillId="0" borderId="1" xfId="0" applyNumberFormat="1" applyFont="1" applyBorder="1" applyAlignment="1">
      <alignment horizontal="right"/>
    </xf>
    <xf numFmtId="164" fontId="15" fillId="0" borderId="7" xfId="0" applyNumberFormat="1" applyFont="1" applyBorder="1" applyAlignment="1">
      <alignment horizontal="right" wrapText="1"/>
    </xf>
    <xf numFmtId="4" fontId="15" fillId="0" borderId="7" xfId="0" applyNumberFormat="1" applyFont="1" applyBorder="1" applyAlignment="1">
      <alignment horizontal="left"/>
    </xf>
    <xf numFmtId="0" fontId="13" fillId="0" borderId="3" xfId="0" applyFont="1" applyFill="1" applyBorder="1"/>
    <xf numFmtId="0" fontId="13" fillId="0" borderId="11" xfId="0" applyFont="1" applyBorder="1"/>
    <xf numFmtId="0" fontId="13" fillId="0" borderId="4" xfId="0" applyFont="1" applyBorder="1"/>
    <xf numFmtId="0" fontId="13" fillId="0" borderId="5" xfId="0" applyFont="1" applyFill="1" applyBorder="1"/>
    <xf numFmtId="0" fontId="13" fillId="0" borderId="9" xfId="0" applyFont="1" applyBorder="1"/>
    <xf numFmtId="0" fontId="13" fillId="0" borderId="6" xfId="0" applyFont="1" applyBorder="1"/>
    <xf numFmtId="4" fontId="15" fillId="0" borderId="8" xfId="0" applyNumberFormat="1" applyFont="1" applyBorder="1" applyAlignment="1"/>
    <xf numFmtId="0" fontId="20" fillId="0" borderId="0" xfId="0" applyFont="1" applyBorder="1"/>
    <xf numFmtId="0" fontId="13" fillId="0" borderId="0" xfId="0" applyFont="1" applyBorder="1" applyAlignment="1"/>
    <xf numFmtId="4" fontId="13" fillId="0" borderId="0" xfId="0" applyNumberFormat="1" applyFont="1" applyBorder="1" applyAlignment="1"/>
    <xf numFmtId="165" fontId="13" fillId="0" borderId="0" xfId="0" applyNumberFormat="1" applyFont="1" applyBorder="1" applyAlignment="1"/>
    <xf numFmtId="1" fontId="13" fillId="0" borderId="0" xfId="0" applyNumberFormat="1" applyFont="1" applyBorder="1" applyAlignment="1"/>
    <xf numFmtId="1" fontId="13" fillId="0" borderId="0" xfId="0" applyNumberFormat="1" applyFont="1" applyBorder="1"/>
    <xf numFmtId="1" fontId="13" fillId="0" borderId="0" xfId="0" applyNumberFormat="1" applyFont="1"/>
    <xf numFmtId="0" fontId="13" fillId="0" borderId="0" xfId="0" applyFont="1" applyBorder="1" applyAlignment="1">
      <alignment horizontal="left"/>
    </xf>
    <xf numFmtId="165" fontId="13" fillId="0" borderId="0" xfId="0" applyNumberFormat="1" applyFont="1" applyBorder="1" applyAlignment="1">
      <alignment horizontal="right"/>
    </xf>
    <xf numFmtId="0" fontId="13" fillId="0" borderId="0" xfId="0" applyFont="1" applyAlignment="1"/>
    <xf numFmtId="4" fontId="15" fillId="0" borderId="0" xfId="0" applyNumberFormat="1" applyFont="1" applyBorder="1" applyAlignment="1"/>
    <xf numFmtId="0" fontId="15" fillId="0" borderId="0" xfId="0" applyFont="1" applyBorder="1" applyAlignment="1"/>
    <xf numFmtId="0" fontId="15" fillId="0" borderId="0" xfId="0" applyFont="1" applyBorder="1"/>
    <xf numFmtId="0" fontId="13" fillId="0" borderId="3" xfId="0" applyFont="1" applyBorder="1"/>
    <xf numFmtId="49" fontId="15" fillId="0" borderId="7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" fontId="15" fillId="0" borderId="9" xfId="0" applyNumberFormat="1" applyFont="1" applyBorder="1" applyAlignment="1">
      <alignment horizontal="center"/>
    </xf>
    <xf numFmtId="2" fontId="13" fillId="0" borderId="0" xfId="0" applyNumberFormat="1" applyFont="1" applyBorder="1" applyAlignment="1"/>
    <xf numFmtId="3" fontId="15" fillId="0" borderId="8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0" xfId="0" applyNumberFormat="1" applyFont="1" applyBorder="1" applyAlignment="1"/>
    <xf numFmtId="3" fontId="15" fillId="0" borderId="7" xfId="0" applyNumberFormat="1" applyFont="1" applyBorder="1" applyAlignment="1">
      <alignment horizontal="center"/>
    </xf>
    <xf numFmtId="49" fontId="15" fillId="0" borderId="1" xfId="0" applyNumberFormat="1" applyFont="1" applyBorder="1"/>
    <xf numFmtId="0" fontId="15" fillId="0" borderId="1" xfId="0" applyNumberFormat="1" applyFont="1" applyBorder="1"/>
    <xf numFmtId="4" fontId="15" fillId="0" borderId="8" xfId="0" applyNumberFormat="1" applyFont="1" applyBorder="1"/>
    <xf numFmtId="49" fontId="15" fillId="0" borderId="1" xfId="0" applyNumberFormat="1" applyFont="1" applyBorder="1" applyAlignment="1">
      <alignment horizontal="right"/>
    </xf>
    <xf numFmtId="14" fontId="20" fillId="0" borderId="1" xfId="0" applyNumberFormat="1" applyFont="1" applyBorder="1"/>
    <xf numFmtId="0" fontId="17" fillId="0" borderId="7" xfId="0" applyFont="1" applyBorder="1"/>
    <xf numFmtId="14" fontId="17" fillId="0" borderId="8" xfId="0" applyNumberFormat="1" applyFont="1" applyBorder="1" applyAlignment="1">
      <alignment horizontal="right"/>
    </xf>
    <xf numFmtId="3" fontId="18" fillId="0" borderId="0" xfId="0" applyNumberFormat="1" applyFont="1" applyBorder="1"/>
    <xf numFmtId="14" fontId="17" fillId="0" borderId="1" xfId="0" applyNumberFormat="1" applyFont="1" applyBorder="1"/>
    <xf numFmtId="1" fontId="17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center"/>
    </xf>
    <xf numFmtId="0" fontId="17" fillId="0" borderId="3" xfId="0" applyFont="1" applyFill="1" applyBorder="1"/>
    <xf numFmtId="14" fontId="17" fillId="0" borderId="4" xfId="0" applyNumberFormat="1" applyFont="1" applyFill="1" applyBorder="1" applyAlignment="1"/>
    <xf numFmtId="3" fontId="18" fillId="0" borderId="10" xfId="0" applyNumberFormat="1" applyFont="1" applyFill="1" applyBorder="1"/>
    <xf numFmtId="14" fontId="18" fillId="0" borderId="1" xfId="0" applyNumberFormat="1" applyFont="1" applyFill="1" applyBorder="1"/>
    <xf numFmtId="49" fontId="15" fillId="0" borderId="10" xfId="0" applyNumberFormat="1" applyFont="1" applyFill="1" applyBorder="1" applyAlignment="1">
      <alignment horizontal="right"/>
    </xf>
    <xf numFmtId="4" fontId="15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14" fontId="17" fillId="0" borderId="4" xfId="0" applyNumberFormat="1" applyFont="1" applyBorder="1" applyAlignment="1">
      <alignment horizontal="right"/>
    </xf>
    <xf numFmtId="14" fontId="18" fillId="0" borderId="4" xfId="0" applyNumberFormat="1" applyFont="1" applyBorder="1" applyAlignment="1">
      <alignment horizontal="right"/>
    </xf>
    <xf numFmtId="1" fontId="18" fillId="0" borderId="2" xfId="0" applyNumberFormat="1" applyFont="1" applyFill="1" applyBorder="1" applyAlignment="1">
      <alignment horizontal="right"/>
    </xf>
    <xf numFmtId="14" fontId="18" fillId="0" borderId="2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right"/>
    </xf>
    <xf numFmtId="14" fontId="18" fillId="0" borderId="4" xfId="0" applyNumberFormat="1" applyFont="1" applyBorder="1"/>
    <xf numFmtId="14" fontId="18" fillId="0" borderId="2" xfId="0" applyNumberFormat="1" applyFont="1" applyFill="1" applyBorder="1"/>
    <xf numFmtId="49" fontId="15" fillId="0" borderId="0" xfId="0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0" fontId="15" fillId="0" borderId="13" xfId="0" applyFont="1" applyBorder="1" applyAlignment="1">
      <alignment horizontal="center"/>
    </xf>
    <xf numFmtId="3" fontId="18" fillId="0" borderId="10" xfId="0" applyNumberFormat="1" applyFont="1" applyBorder="1"/>
    <xf numFmtId="0" fontId="15" fillId="0" borderId="10" xfId="0" applyFont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14" fontId="21" fillId="0" borderId="0" xfId="0" applyNumberFormat="1" applyFont="1" applyFill="1" applyBorder="1"/>
    <xf numFmtId="1" fontId="21" fillId="0" borderId="0" xfId="0" applyNumberFormat="1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/>
    <xf numFmtId="4" fontId="22" fillId="0" borderId="0" xfId="0" applyNumberFormat="1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/>
    <xf numFmtId="166" fontId="15" fillId="0" borderId="1" xfId="0" applyNumberFormat="1" applyFont="1" applyBorder="1"/>
    <xf numFmtId="0" fontId="15" fillId="0" borderId="10" xfId="0" applyFont="1" applyBorder="1"/>
    <xf numFmtId="0" fontId="15" fillId="0" borderId="4" xfId="0" applyFont="1" applyBorder="1"/>
    <xf numFmtId="3" fontId="13" fillId="0" borderId="1" xfId="0" applyNumberFormat="1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/>
    <xf numFmtId="49" fontId="15" fillId="0" borderId="1" xfId="0" applyNumberFormat="1" applyFont="1" applyFill="1" applyBorder="1"/>
    <xf numFmtId="0" fontId="15" fillId="0" borderId="1" xfId="0" applyFont="1" applyFill="1" applyBorder="1"/>
    <xf numFmtId="4" fontId="15" fillId="0" borderId="7" xfId="0" applyNumberFormat="1" applyFont="1" applyBorder="1"/>
    <xf numFmtId="0" fontId="13" fillId="0" borderId="8" xfId="0" applyFont="1" applyBorder="1" applyAlignment="1">
      <alignment horizontal="right"/>
    </xf>
    <xf numFmtId="4" fontId="15" fillId="0" borderId="12" xfId="0" applyNumberFormat="1" applyFont="1" applyBorder="1" applyAlignment="1">
      <alignment horizontal="center"/>
    </xf>
    <xf numFmtId="4" fontId="15" fillId="0" borderId="14" xfId="0" applyNumberFormat="1" applyFont="1" applyBorder="1"/>
    <xf numFmtId="0" fontId="15" fillId="0" borderId="8" xfId="0" applyFont="1" applyBorder="1" applyAlignment="1">
      <alignment horizontal="center"/>
    </xf>
    <xf numFmtId="0" fontId="22" fillId="0" borderId="7" xfId="0" applyFont="1" applyBorder="1"/>
    <xf numFmtId="0" fontId="19" fillId="0" borderId="1" xfId="0" applyFont="1" applyBorder="1"/>
    <xf numFmtId="4" fontId="20" fillId="0" borderId="1" xfId="0" applyNumberFormat="1" applyFont="1" applyBorder="1"/>
    <xf numFmtId="0" fontId="15" fillId="0" borderId="0" xfId="0" applyFont="1"/>
    <xf numFmtId="0" fontId="13" fillId="0" borderId="0" xfId="0" applyFont="1" applyFill="1" applyAlignment="1"/>
    <xf numFmtId="0" fontId="13" fillId="0" borderId="0" xfId="0" applyFont="1" applyFill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/>
    <xf numFmtId="3" fontId="15" fillId="0" borderId="1" xfId="0" applyNumberFormat="1" applyFont="1" applyBorder="1" applyAlignment="1"/>
    <xf numFmtId="0" fontId="13" fillId="0" borderId="14" xfId="0" applyFont="1" applyBorder="1"/>
    <xf numFmtId="0" fontId="13" fillId="0" borderId="7" xfId="0" applyFont="1" applyBorder="1" applyAlignment="1"/>
    <xf numFmtId="0" fontId="13" fillId="0" borderId="10" xfId="0" applyFont="1" applyBorder="1" applyAlignment="1"/>
    <xf numFmtId="49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/>
    <xf numFmtId="0" fontId="15" fillId="0" borderId="7" xfId="0" applyFont="1" applyBorder="1" applyAlignment="1"/>
    <xf numFmtId="0" fontId="15" fillId="0" borderId="10" xfId="0" applyFont="1" applyBorder="1" applyAlignment="1"/>
    <xf numFmtId="14" fontId="13" fillId="0" borderId="7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7" xfId="0" applyNumberFormat="1" applyFont="1" applyFill="1" applyBorder="1"/>
    <xf numFmtId="1" fontId="15" fillId="0" borderId="1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4" fontId="15" fillId="0" borderId="8" xfId="0" applyNumberFormat="1" applyFont="1" applyFill="1" applyBorder="1"/>
    <xf numFmtId="4" fontId="13" fillId="0" borderId="7" xfId="0" applyNumberFormat="1" applyFont="1" applyFill="1" applyBorder="1"/>
    <xf numFmtId="4" fontId="13" fillId="0" borderId="8" xfId="0" applyNumberFormat="1" applyFont="1" applyBorder="1"/>
    <xf numFmtId="2" fontId="13" fillId="0" borderId="7" xfId="0" applyNumberFormat="1" applyFont="1" applyBorder="1"/>
    <xf numFmtId="4" fontId="13" fillId="0" borderId="0" xfId="0" applyNumberFormat="1" applyFont="1" applyBorder="1"/>
    <xf numFmtId="4" fontId="13" fillId="0" borderId="0" xfId="0" applyNumberFormat="1" applyFont="1"/>
    <xf numFmtId="14" fontId="13" fillId="0" borderId="1" xfId="0" applyNumberFormat="1" applyFont="1" applyFill="1" applyBorder="1"/>
    <xf numFmtId="0" fontId="25" fillId="0" borderId="0" xfId="0" applyFont="1"/>
    <xf numFmtId="4" fontId="13" fillId="0" borderId="0" xfId="0" applyNumberFormat="1" applyFont="1" applyFill="1" applyAlignment="1"/>
    <xf numFmtId="49" fontId="15" fillId="0" borderId="0" xfId="0" applyNumberFormat="1" applyFont="1" applyFill="1" applyAlignment="1"/>
    <xf numFmtId="4" fontId="15" fillId="0" borderId="0" xfId="0" applyNumberFormat="1" applyFont="1" applyFill="1" applyAlignment="1"/>
    <xf numFmtId="49" fontId="15" fillId="0" borderId="9" xfId="0" applyNumberFormat="1" applyFont="1" applyFill="1" applyBorder="1" applyAlignment="1"/>
    <xf numFmtId="49" fontId="15" fillId="0" borderId="0" xfId="0" applyNumberFormat="1" applyFont="1" applyFill="1"/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4" fontId="13" fillId="0" borderId="7" xfId="0" applyNumberFormat="1" applyFont="1" applyBorder="1" applyAlignment="1">
      <alignment horizontal="center"/>
    </xf>
    <xf numFmtId="14" fontId="13" fillId="0" borderId="8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14" fontId="15" fillId="0" borderId="7" xfId="0" applyNumberFormat="1" applyFont="1" applyBorder="1" applyAlignment="1">
      <alignment horizontal="center"/>
    </xf>
    <xf numFmtId="14" fontId="15" fillId="0" borderId="8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" fontId="15" fillId="0" borderId="7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4" fontId="19" fillId="0" borderId="8" xfId="0" applyNumberFormat="1" applyFont="1" applyFill="1" applyBorder="1" applyAlignment="1">
      <alignment horizontal="center"/>
    </xf>
    <xf numFmtId="4" fontId="15" fillId="0" borderId="8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48"/>
  <sheetViews>
    <sheetView tabSelected="1" view="pageLayout" topLeftCell="R16" workbookViewId="0">
      <pane xSplit="21570" topLeftCell="CB1"/>
      <selection activeCell="BV31" sqref="BV31"/>
      <selection pane="topRight" activeCell="CB7" sqref="CB7"/>
    </sheetView>
  </sheetViews>
  <sheetFormatPr defaultRowHeight="15"/>
  <cols>
    <col min="1" max="1" width="3.28515625" customWidth="1"/>
    <col min="3" max="3" width="14.42578125" customWidth="1"/>
    <col min="4" max="4" width="12.140625" customWidth="1"/>
    <col min="5" max="6" width="11.42578125" customWidth="1"/>
    <col min="7" max="7" width="20.140625" customWidth="1"/>
    <col min="8" max="8" width="20.5703125" customWidth="1"/>
    <col min="9" max="9" width="11.5703125" customWidth="1"/>
    <col min="10" max="10" width="4.42578125" customWidth="1"/>
    <col min="11" max="11" width="10.5703125" customWidth="1"/>
    <col min="12" max="12" width="12.5703125" style="1" customWidth="1"/>
    <col min="13" max="13" width="16.42578125" customWidth="1"/>
    <col min="14" max="15" width="10.7109375" customWidth="1"/>
    <col min="17" max="17" width="9.140625" customWidth="1"/>
    <col min="18" max="18" width="5.28515625" customWidth="1"/>
    <col min="19" max="19" width="12.85546875" customWidth="1"/>
    <col min="20" max="20" width="8" customWidth="1"/>
    <col min="21" max="21" width="10.5703125" customWidth="1"/>
    <col min="22" max="22" width="21" customWidth="1"/>
    <col min="25" max="25" width="9.42578125" customWidth="1"/>
    <col min="26" max="26" width="9.140625" customWidth="1"/>
    <col min="27" max="27" width="10.42578125" bestFit="1" customWidth="1"/>
    <col min="28" max="29" width="9.140625" customWidth="1"/>
    <col min="30" max="30" width="12.140625" bestFit="1" customWidth="1"/>
    <col min="31" max="31" width="9.7109375" customWidth="1"/>
    <col min="32" max="32" width="15.7109375" customWidth="1"/>
    <col min="33" max="33" width="9.140625" customWidth="1"/>
    <col min="34" max="34" width="9.140625" hidden="1" customWidth="1"/>
    <col min="35" max="35" width="11.28515625" customWidth="1"/>
    <col min="36" max="36" width="3.140625" customWidth="1"/>
    <col min="37" max="37" width="9.85546875" customWidth="1"/>
    <col min="38" max="38" width="8.85546875" customWidth="1"/>
    <col min="39" max="39" width="12.42578125" customWidth="1"/>
    <col min="40" max="40" width="15.85546875" customWidth="1"/>
    <col min="41" max="41" width="9" customWidth="1"/>
    <col min="42" max="42" width="11.5703125" customWidth="1"/>
    <col min="43" max="43" width="7.42578125" customWidth="1"/>
    <col min="44" max="44" width="10.42578125" customWidth="1"/>
    <col min="45" max="45" width="13.42578125" customWidth="1"/>
    <col min="46" max="46" width="11.5703125" customWidth="1"/>
    <col min="47" max="47" width="9.42578125" customWidth="1"/>
    <col min="48" max="48" width="0.140625" hidden="1" customWidth="1"/>
    <col min="49" max="49" width="13.85546875" customWidth="1"/>
    <col min="50" max="50" width="9.140625" customWidth="1"/>
    <col min="53" max="53" width="12" customWidth="1"/>
    <col min="54" max="54" width="6.140625" customWidth="1"/>
    <col min="55" max="55" width="11.42578125" customWidth="1"/>
    <col min="56" max="56" width="15.85546875" customWidth="1"/>
    <col min="57" max="57" width="12" customWidth="1"/>
    <col min="61" max="61" width="6.28515625" customWidth="1"/>
    <col min="62" max="62" width="13" style="1" customWidth="1"/>
    <col min="63" max="63" width="3.42578125" customWidth="1"/>
    <col min="64" max="64" width="11.7109375" customWidth="1"/>
    <col min="65" max="65" width="10.28515625" customWidth="1"/>
    <col min="66" max="66" width="10.42578125" customWidth="1"/>
    <col min="67" max="67" width="9.140625" customWidth="1"/>
    <col min="68" max="68" width="10.5703125" customWidth="1"/>
    <col min="69" max="69" width="8.42578125" customWidth="1"/>
    <col min="70" max="70" width="11.28515625" customWidth="1"/>
    <col min="71" max="71" width="10.85546875" customWidth="1"/>
    <col min="72" max="72" width="10.28515625" customWidth="1"/>
    <col min="73" max="73" width="11.140625" customWidth="1"/>
    <col min="74" max="74" width="10.140625" customWidth="1"/>
    <col min="75" max="75" width="0.28515625" hidden="1" customWidth="1"/>
  </cols>
  <sheetData>
    <row r="1" spans="1:80" ht="15.75">
      <c r="A1" s="5" t="s">
        <v>131</v>
      </c>
      <c r="B1" s="5"/>
      <c r="C1" s="5"/>
      <c r="D1" s="5"/>
      <c r="E1" s="4"/>
      <c r="F1" s="3"/>
      <c r="G1" s="3"/>
      <c r="H1" s="55" t="s">
        <v>321</v>
      </c>
      <c r="I1" s="55"/>
      <c r="J1" s="55"/>
      <c r="K1" s="55"/>
      <c r="L1" s="57"/>
      <c r="M1" s="55"/>
      <c r="N1" s="55"/>
      <c r="O1" s="7" t="s">
        <v>141</v>
      </c>
      <c r="P1" s="4"/>
      <c r="Q1" s="4"/>
      <c r="R1" s="4"/>
      <c r="S1" s="4"/>
      <c r="T1" s="4"/>
      <c r="U1" s="4"/>
      <c r="V1" s="4"/>
      <c r="W1" s="7" t="s">
        <v>186</v>
      </c>
      <c r="X1" s="4"/>
      <c r="Y1" s="4"/>
      <c r="Z1" s="4"/>
      <c r="AA1" s="4"/>
      <c r="AB1" s="4"/>
      <c r="AC1" s="4"/>
      <c r="AD1" s="4"/>
      <c r="AE1" s="4"/>
      <c r="AF1" s="55" t="s">
        <v>254</v>
      </c>
      <c r="AG1" s="55"/>
      <c r="AH1" s="55"/>
      <c r="AI1" s="55"/>
      <c r="AJ1" s="55"/>
      <c r="AK1" s="55"/>
      <c r="AL1" s="55"/>
      <c r="AM1" s="55"/>
      <c r="AN1" s="55"/>
      <c r="AO1" s="13" t="s">
        <v>205</v>
      </c>
      <c r="AP1" s="13" t="s">
        <v>164</v>
      </c>
      <c r="AQ1" s="4"/>
      <c r="AR1" s="4"/>
      <c r="AS1" s="4"/>
      <c r="AT1" s="4"/>
      <c r="AU1" s="4"/>
      <c r="AV1" s="4"/>
      <c r="AW1" s="4"/>
      <c r="AX1" s="55" t="s">
        <v>361</v>
      </c>
      <c r="AY1" s="55"/>
      <c r="AZ1" s="55"/>
      <c r="BA1" s="55"/>
      <c r="BB1" s="55"/>
      <c r="BC1" s="55"/>
      <c r="BD1" s="55"/>
      <c r="BE1" s="55"/>
      <c r="BF1" s="7" t="s">
        <v>197</v>
      </c>
      <c r="BG1" s="4"/>
      <c r="BH1" s="4"/>
      <c r="BI1" s="4"/>
      <c r="BJ1" s="10"/>
      <c r="BK1" s="4"/>
      <c r="BL1" s="4"/>
      <c r="BM1" s="4"/>
      <c r="BN1" s="4"/>
      <c r="BO1" s="59" t="s">
        <v>345</v>
      </c>
      <c r="BP1" s="55"/>
      <c r="BQ1" s="55"/>
      <c r="BR1" s="55"/>
      <c r="BS1" s="57"/>
      <c r="BT1" s="55"/>
      <c r="BU1" s="55"/>
      <c r="BV1" s="55"/>
      <c r="BW1" s="4"/>
      <c r="BX1" s="18"/>
      <c r="BY1" s="18"/>
      <c r="BZ1" s="18"/>
      <c r="CA1" s="2"/>
      <c r="CB1" s="2"/>
    </row>
    <row r="2" spans="1:80" ht="15.75">
      <c r="A2" s="5" t="s">
        <v>132</v>
      </c>
      <c r="B2" s="5"/>
      <c r="C2" s="16"/>
      <c r="D2" s="5"/>
      <c r="E2" s="4"/>
      <c r="F2" s="3"/>
      <c r="G2" s="3"/>
      <c r="H2" s="55" t="s">
        <v>211</v>
      </c>
      <c r="I2" s="55"/>
      <c r="J2" s="55"/>
      <c r="K2" s="55"/>
      <c r="L2" s="57"/>
      <c r="M2" s="55"/>
      <c r="N2" s="55"/>
      <c r="O2" s="4" t="s">
        <v>25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7" t="s">
        <v>255</v>
      </c>
      <c r="AG2" s="57"/>
      <c r="AH2" s="55"/>
      <c r="AI2" s="55"/>
      <c r="AJ2" s="55"/>
      <c r="AK2" s="55"/>
      <c r="AL2" s="55"/>
      <c r="AM2" s="55"/>
      <c r="AN2" s="55"/>
      <c r="AO2" s="13" t="s">
        <v>275</v>
      </c>
      <c r="AP2" s="13"/>
      <c r="AQ2" s="13"/>
      <c r="AR2" s="13"/>
      <c r="AS2" s="13"/>
      <c r="AT2" s="13"/>
      <c r="AU2" s="13"/>
      <c r="AV2" s="13"/>
      <c r="AW2" s="13"/>
      <c r="AX2" s="55" t="s">
        <v>380</v>
      </c>
      <c r="AY2" s="55"/>
      <c r="AZ2" s="55"/>
      <c r="BA2" s="55"/>
      <c r="BB2" s="55"/>
      <c r="BC2" s="55"/>
      <c r="BD2" s="55"/>
      <c r="BE2" s="55"/>
      <c r="BF2" s="10" t="s">
        <v>105</v>
      </c>
      <c r="BG2" s="10"/>
      <c r="BH2" s="10"/>
      <c r="BI2" s="4"/>
      <c r="BJ2" s="10"/>
      <c r="BK2" s="4"/>
      <c r="BL2" s="4"/>
      <c r="BM2" s="4"/>
      <c r="BN2" s="4"/>
      <c r="BO2" s="203" t="s">
        <v>293</v>
      </c>
      <c r="BP2" s="203"/>
      <c r="BQ2" s="203"/>
      <c r="BR2" s="203"/>
      <c r="BS2" s="203"/>
      <c r="BT2" s="203"/>
      <c r="BU2" s="203"/>
      <c r="BV2" s="228"/>
      <c r="BW2" s="19"/>
      <c r="BX2" s="18"/>
      <c r="BY2" s="18"/>
      <c r="BZ2" s="18"/>
      <c r="CA2" s="2"/>
      <c r="CB2" s="2"/>
    </row>
    <row r="3" spans="1:80" ht="15.75">
      <c r="A3" s="5" t="s">
        <v>133</v>
      </c>
      <c r="B3" s="5"/>
      <c r="C3" s="15"/>
      <c r="D3" s="5"/>
      <c r="E3" s="4"/>
      <c r="F3" s="3"/>
      <c r="G3" s="3"/>
      <c r="H3" s="55" t="s">
        <v>385</v>
      </c>
      <c r="I3" s="55"/>
      <c r="J3" s="55"/>
      <c r="K3" s="55"/>
      <c r="L3" s="57"/>
      <c r="M3" s="55"/>
      <c r="N3" s="55"/>
      <c r="O3" s="56" t="s">
        <v>366</v>
      </c>
      <c r="P3" s="56"/>
      <c r="Q3" s="56"/>
      <c r="R3" s="56"/>
      <c r="S3" s="56"/>
      <c r="T3" s="56"/>
      <c r="U3" s="56"/>
      <c r="V3" s="56"/>
      <c r="W3" s="55" t="s">
        <v>39</v>
      </c>
      <c r="X3" s="55"/>
      <c r="Y3" s="55"/>
      <c r="Z3" s="55"/>
      <c r="AA3" s="55"/>
      <c r="AB3" s="55"/>
      <c r="AC3" s="55"/>
      <c r="AD3" s="55"/>
      <c r="AE3" s="55"/>
      <c r="AF3" s="55" t="s">
        <v>256</v>
      </c>
      <c r="AG3" s="55"/>
      <c r="AH3" s="55"/>
      <c r="AI3" s="55"/>
      <c r="AJ3" s="55"/>
      <c r="AK3" s="55"/>
      <c r="AL3" s="55"/>
      <c r="AM3" s="55"/>
      <c r="AN3" s="55"/>
      <c r="AO3" s="46" t="s">
        <v>54</v>
      </c>
      <c r="AP3" s="101"/>
      <c r="AQ3" s="53"/>
      <c r="AR3" s="142" t="s">
        <v>23</v>
      </c>
      <c r="AS3" s="49" t="s">
        <v>279</v>
      </c>
      <c r="AT3" s="45" t="s">
        <v>55</v>
      </c>
      <c r="AU3" s="45" t="s">
        <v>56</v>
      </c>
      <c r="AV3" s="45" t="s">
        <v>157</v>
      </c>
      <c r="AW3" s="47" t="s">
        <v>281</v>
      </c>
      <c r="AX3" s="55" t="s">
        <v>362</v>
      </c>
      <c r="AY3" s="55"/>
      <c r="AZ3" s="55"/>
      <c r="BA3" s="55"/>
      <c r="BB3" s="55"/>
      <c r="BC3" s="55"/>
      <c r="BD3" s="55"/>
      <c r="BE3" s="55"/>
      <c r="BF3" s="46" t="s">
        <v>130</v>
      </c>
      <c r="BG3" s="101"/>
      <c r="BH3" s="101"/>
      <c r="BI3" s="47"/>
      <c r="BJ3" s="215">
        <v>42004</v>
      </c>
      <c r="BK3" s="143"/>
      <c r="BL3" s="49">
        <v>2013</v>
      </c>
      <c r="BM3" s="205" t="s">
        <v>217</v>
      </c>
      <c r="BN3" s="216"/>
      <c r="BO3" s="203" t="s">
        <v>167</v>
      </c>
      <c r="BP3" s="203"/>
      <c r="BQ3" s="203"/>
      <c r="BR3" s="203"/>
      <c r="BS3" s="203"/>
      <c r="BT3" s="203"/>
      <c r="BU3" s="203"/>
      <c r="BV3" s="228"/>
      <c r="BW3" s="20"/>
      <c r="BX3" s="18"/>
      <c r="BY3" s="18"/>
      <c r="BZ3" s="18"/>
      <c r="CA3" s="2"/>
      <c r="CB3" s="2"/>
    </row>
    <row r="4" spans="1:80" ht="19.5">
      <c r="A4" s="5" t="s">
        <v>134</v>
      </c>
      <c r="B4" s="5"/>
      <c r="C4" s="15"/>
      <c r="D4" s="14"/>
      <c r="E4" s="14"/>
      <c r="F4" s="14"/>
      <c r="G4" s="14"/>
      <c r="H4" s="55" t="s">
        <v>322</v>
      </c>
      <c r="I4" s="55"/>
      <c r="J4" s="55"/>
      <c r="K4" s="55"/>
      <c r="L4" s="57"/>
      <c r="M4" s="55"/>
      <c r="N4" s="55"/>
      <c r="O4" s="59" t="s">
        <v>218</v>
      </c>
      <c r="P4" s="59"/>
      <c r="Q4" s="59"/>
      <c r="R4" s="92"/>
      <c r="S4" s="93">
        <v>467066.87</v>
      </c>
      <c r="T4" s="59"/>
      <c r="U4" s="59"/>
      <c r="V4" s="56"/>
      <c r="W4" s="56"/>
      <c r="X4" s="56"/>
      <c r="Y4" s="56"/>
      <c r="Z4" s="233"/>
      <c r="AA4" s="233"/>
      <c r="AB4" s="233"/>
      <c r="AC4" s="233"/>
      <c r="AD4" s="233"/>
      <c r="AE4" s="233"/>
      <c r="AF4" s="57" t="s">
        <v>375</v>
      </c>
      <c r="AG4" s="57"/>
      <c r="AH4" s="57"/>
      <c r="AI4" s="57"/>
      <c r="AJ4" s="57"/>
      <c r="AK4" s="57"/>
      <c r="AL4" s="57"/>
      <c r="AM4" s="57"/>
      <c r="AN4" s="57"/>
      <c r="AO4" s="45" t="s">
        <v>276</v>
      </c>
      <c r="AP4" s="46"/>
      <c r="AQ4" s="47"/>
      <c r="AR4" s="189">
        <v>1000000</v>
      </c>
      <c r="AS4" s="83">
        <v>4.0999999999999996</v>
      </c>
      <c r="AT4" s="85">
        <v>41988</v>
      </c>
      <c r="AU4" s="146" t="s">
        <v>278</v>
      </c>
      <c r="AV4" s="51"/>
      <c r="AW4" s="65">
        <v>1708.37</v>
      </c>
      <c r="AX4" s="59" t="s">
        <v>382</v>
      </c>
      <c r="AY4" s="55"/>
      <c r="AZ4" s="55"/>
      <c r="BA4" s="55"/>
      <c r="BB4" s="55"/>
      <c r="BC4" s="55"/>
      <c r="BD4" s="55"/>
      <c r="BE4" s="57"/>
      <c r="BF4" s="46" t="s">
        <v>126</v>
      </c>
      <c r="BG4" s="101"/>
      <c r="BH4" s="101"/>
      <c r="BI4" s="47"/>
      <c r="BJ4" s="217">
        <v>1295.23</v>
      </c>
      <c r="BK4" s="148"/>
      <c r="BL4" s="194">
        <v>2732.06</v>
      </c>
      <c r="BM4" s="218">
        <f>BJ4/BL4*100</f>
        <v>47.408548860566754</v>
      </c>
      <c r="BN4" s="219"/>
      <c r="BO4" s="203" t="s">
        <v>168</v>
      </c>
      <c r="BP4" s="203"/>
      <c r="BQ4" s="203"/>
      <c r="BR4" s="203"/>
      <c r="BS4" s="203"/>
      <c r="BT4" s="203"/>
      <c r="BU4" s="229" t="s">
        <v>294</v>
      </c>
      <c r="BV4" s="230" t="s">
        <v>364</v>
      </c>
      <c r="BW4" s="19"/>
      <c r="BX4" s="18"/>
      <c r="BY4" s="18"/>
      <c r="BZ4" s="18"/>
      <c r="CA4" s="2"/>
      <c r="CB4" s="2"/>
    </row>
    <row r="5" spans="1:80" ht="15.75">
      <c r="A5" s="5"/>
      <c r="B5" s="5"/>
      <c r="C5" s="5"/>
      <c r="D5" s="5"/>
      <c r="E5" s="4"/>
      <c r="F5" s="3"/>
      <c r="G5" s="3"/>
      <c r="H5" s="55" t="s">
        <v>389</v>
      </c>
      <c r="I5" s="55"/>
      <c r="J5" s="55"/>
      <c r="K5" s="55"/>
      <c r="L5" s="55"/>
      <c r="M5" s="55"/>
      <c r="N5" s="55"/>
      <c r="O5" s="94" t="s">
        <v>219</v>
      </c>
      <c r="P5" s="94"/>
      <c r="Q5" s="94"/>
      <c r="R5" s="94"/>
      <c r="S5" s="95">
        <v>-254256.19</v>
      </c>
      <c r="T5" s="94"/>
      <c r="U5" s="96"/>
      <c r="V5" s="56"/>
      <c r="W5" s="56" t="s">
        <v>245</v>
      </c>
      <c r="X5" s="56"/>
      <c r="Y5" s="56"/>
      <c r="Z5" s="127"/>
      <c r="AA5" s="128"/>
      <c r="AB5" s="127"/>
      <c r="AC5" s="128"/>
      <c r="AD5" s="127"/>
      <c r="AE5" s="128"/>
      <c r="AF5" s="57" t="s">
        <v>376</v>
      </c>
      <c r="AG5" s="57"/>
      <c r="AH5" s="57"/>
      <c r="AI5" s="57"/>
      <c r="AJ5" s="57"/>
      <c r="AK5" s="57"/>
      <c r="AL5" s="57"/>
      <c r="AM5" s="57"/>
      <c r="AN5" s="57"/>
      <c r="AO5" s="45" t="s">
        <v>277</v>
      </c>
      <c r="AP5" s="46"/>
      <c r="AQ5" s="47"/>
      <c r="AR5" s="189">
        <v>500000</v>
      </c>
      <c r="AS5" s="190">
        <v>4</v>
      </c>
      <c r="AT5" s="191">
        <v>41954</v>
      </c>
      <c r="AU5" s="192" t="s">
        <v>384</v>
      </c>
      <c r="AV5" s="193"/>
      <c r="AW5" s="162">
        <v>2794.52</v>
      </c>
      <c r="AX5" s="55"/>
      <c r="AY5" s="55"/>
      <c r="AZ5" s="55"/>
      <c r="BA5" s="55"/>
      <c r="BB5" s="55"/>
      <c r="BC5" s="55"/>
      <c r="BD5" s="55"/>
      <c r="BE5" s="57"/>
      <c r="BF5" s="46" t="s">
        <v>127</v>
      </c>
      <c r="BG5" s="101"/>
      <c r="BH5" s="101"/>
      <c r="BI5" s="47"/>
      <c r="BJ5" s="217">
        <v>1207054.6000000001</v>
      </c>
      <c r="BK5" s="148"/>
      <c r="BL5" s="194">
        <v>103106.73</v>
      </c>
      <c r="BM5" s="218">
        <f t="shared" ref="BM5:BM10" si="0">BJ5/BL5*100</f>
        <v>1170.6845906178967</v>
      </c>
      <c r="BN5" s="219"/>
      <c r="BO5" s="94" t="s">
        <v>363</v>
      </c>
      <c r="BP5" s="94"/>
      <c r="BQ5" s="94"/>
      <c r="BR5" s="94"/>
      <c r="BS5" s="94"/>
      <c r="BT5" s="94"/>
      <c r="BU5" s="231" t="s">
        <v>295</v>
      </c>
      <c r="BV5" s="96" t="s">
        <v>364</v>
      </c>
      <c r="BW5" s="19"/>
      <c r="BX5" s="18"/>
      <c r="BY5" s="18"/>
      <c r="BZ5" s="18"/>
      <c r="CA5" s="2"/>
      <c r="CB5" s="2"/>
    </row>
    <row r="6" spans="1:80" ht="19.5">
      <c r="A6" s="6"/>
      <c r="B6" s="6"/>
      <c r="C6" s="14" t="s">
        <v>229</v>
      </c>
      <c r="D6" s="14"/>
      <c r="E6" s="14"/>
      <c r="F6" s="14"/>
      <c r="G6" s="3"/>
      <c r="H6" s="55" t="s">
        <v>390</v>
      </c>
      <c r="I6" s="55"/>
      <c r="J6" s="55"/>
      <c r="K6" s="55"/>
      <c r="L6" s="55"/>
      <c r="M6" s="55"/>
      <c r="N6" s="55"/>
      <c r="O6" s="94"/>
      <c r="P6" s="94"/>
      <c r="Q6" s="94"/>
      <c r="R6" s="97"/>
      <c r="S6" s="97">
        <f>SUM(S4:S5)</f>
        <v>212810.68</v>
      </c>
      <c r="T6" s="59" t="s">
        <v>220</v>
      </c>
      <c r="U6" s="93"/>
      <c r="V6" s="98">
        <v>21281.06</v>
      </c>
      <c r="W6" s="56"/>
      <c r="X6" s="56"/>
      <c r="Y6" s="56"/>
      <c r="Z6" s="129"/>
      <c r="AA6" s="129"/>
      <c r="AB6" s="234"/>
      <c r="AC6" s="234"/>
      <c r="AD6" s="235"/>
      <c r="AE6" s="234"/>
      <c r="AF6" s="10"/>
      <c r="AG6" s="10"/>
      <c r="AH6" s="10"/>
      <c r="AI6" s="10"/>
      <c r="AJ6" s="10"/>
      <c r="AK6" s="10"/>
      <c r="AL6" s="10"/>
      <c r="AM6" s="10"/>
      <c r="AN6" s="10"/>
      <c r="AO6" s="46" t="s">
        <v>29</v>
      </c>
      <c r="AP6" s="101"/>
      <c r="AQ6" s="47"/>
      <c r="AR6" s="45"/>
      <c r="AS6" s="51"/>
      <c r="AT6" s="51"/>
      <c r="AU6" s="51"/>
      <c r="AV6" s="51"/>
      <c r="AW6" s="65">
        <f>SUM(AW4:AW5)</f>
        <v>4502.8899999999994</v>
      </c>
      <c r="AX6" s="7" t="s">
        <v>195</v>
      </c>
      <c r="AY6" s="4"/>
      <c r="AZ6" s="10"/>
      <c r="BA6" s="10"/>
      <c r="BB6" s="10"/>
      <c r="BC6" s="10"/>
      <c r="BD6" s="10"/>
      <c r="BE6" s="10"/>
      <c r="BF6" s="46" t="s">
        <v>159</v>
      </c>
      <c r="BG6" s="101"/>
      <c r="BH6" s="101"/>
      <c r="BI6" s="47"/>
      <c r="BJ6" s="217">
        <v>20758.95</v>
      </c>
      <c r="BK6" s="148"/>
      <c r="BL6" s="194">
        <v>14344.03</v>
      </c>
      <c r="BM6" s="218">
        <f t="shared" si="0"/>
        <v>144.72188081034409</v>
      </c>
      <c r="BN6" s="219"/>
      <c r="BO6" s="57"/>
      <c r="BP6" s="57"/>
      <c r="BQ6" s="57"/>
      <c r="BR6" s="57"/>
      <c r="BS6" s="57"/>
      <c r="BT6" s="57"/>
      <c r="BU6" s="232" t="s">
        <v>296</v>
      </c>
      <c r="BV6" s="230" t="s">
        <v>364</v>
      </c>
      <c r="BW6" s="24"/>
      <c r="BX6" s="18"/>
      <c r="BY6" s="18"/>
      <c r="BZ6" s="18"/>
      <c r="CA6" s="2"/>
      <c r="CB6" s="2"/>
    </row>
    <row r="7" spans="1:80">
      <c r="A7" s="4"/>
      <c r="B7" s="4"/>
      <c r="C7" s="4"/>
      <c r="D7" s="4"/>
      <c r="E7" s="4"/>
      <c r="F7" s="3"/>
      <c r="G7" s="3"/>
      <c r="H7" s="55" t="s">
        <v>386</v>
      </c>
      <c r="I7" s="55"/>
      <c r="J7" s="55"/>
      <c r="K7" s="55"/>
      <c r="L7" s="55"/>
      <c r="M7" s="55"/>
      <c r="N7" s="55"/>
      <c r="O7" s="94"/>
      <c r="P7" s="94"/>
      <c r="Q7" s="94"/>
      <c r="R7" s="94"/>
      <c r="S7" s="99"/>
      <c r="T7" s="94"/>
      <c r="U7" s="96"/>
      <c r="V7" s="94"/>
      <c r="W7" s="4"/>
      <c r="X7" s="4"/>
      <c r="Y7" s="4"/>
      <c r="Z7" s="4"/>
      <c r="AA7" s="4"/>
      <c r="AB7" s="4"/>
      <c r="AC7" s="4"/>
      <c r="AD7" s="4"/>
      <c r="AE7" s="4"/>
      <c r="AF7" s="7" t="s">
        <v>188</v>
      </c>
      <c r="AG7" s="4"/>
      <c r="AH7" s="4"/>
      <c r="AI7" s="4"/>
      <c r="AJ7" s="4"/>
      <c r="AK7" s="4"/>
      <c r="AL7" s="4"/>
      <c r="AM7" s="4"/>
      <c r="AN7" s="4"/>
      <c r="AO7" s="56" t="s">
        <v>355</v>
      </c>
      <c r="AP7" s="56"/>
      <c r="AQ7" s="56"/>
      <c r="AR7" s="56"/>
      <c r="AS7" s="56"/>
      <c r="AT7" s="56"/>
      <c r="AU7" s="56"/>
      <c r="AV7" s="56"/>
      <c r="AW7" s="55"/>
      <c r="AX7" s="4" t="s">
        <v>93</v>
      </c>
      <c r="AY7" s="4"/>
      <c r="AZ7" s="10"/>
      <c r="BA7" s="10"/>
      <c r="BB7" s="10"/>
      <c r="BC7" s="10"/>
      <c r="BD7" s="10"/>
      <c r="BE7" s="10"/>
      <c r="BF7" s="46" t="s">
        <v>128</v>
      </c>
      <c r="BG7" s="101"/>
      <c r="BH7" s="101"/>
      <c r="BI7" s="47"/>
      <c r="BJ7" s="217">
        <v>456213</v>
      </c>
      <c r="BK7" s="220"/>
      <c r="BL7" s="217">
        <v>441218</v>
      </c>
      <c r="BM7" s="218">
        <f t="shared" si="0"/>
        <v>103.39854675013258</v>
      </c>
      <c r="BN7" s="219"/>
      <c r="BO7" s="10"/>
      <c r="BP7" s="10"/>
      <c r="BQ7" s="10"/>
      <c r="BR7" s="10"/>
      <c r="BS7" s="10"/>
      <c r="BT7" s="10"/>
      <c r="BU7" s="10"/>
      <c r="BV7" s="25"/>
      <c r="BW7" s="22"/>
      <c r="BX7" s="18"/>
      <c r="BY7" s="18"/>
      <c r="BZ7" s="18"/>
      <c r="CA7" s="2"/>
      <c r="CB7" s="2"/>
    </row>
    <row r="8" spans="1:80">
      <c r="A8" s="7" t="s">
        <v>208</v>
      </c>
      <c r="B8" s="7"/>
      <c r="C8" s="4"/>
      <c r="D8" s="4"/>
      <c r="E8" s="13"/>
      <c r="F8" s="26"/>
      <c r="G8" s="3"/>
      <c r="H8" s="55" t="s">
        <v>388</v>
      </c>
      <c r="I8" s="55"/>
      <c r="J8" s="55"/>
      <c r="K8" s="55"/>
      <c r="L8" s="55"/>
      <c r="M8" s="55"/>
      <c r="N8" s="55"/>
      <c r="O8" s="94" t="s">
        <v>367</v>
      </c>
      <c r="P8" s="94"/>
      <c r="Q8" s="94"/>
      <c r="R8" s="97"/>
      <c r="S8" s="97"/>
      <c r="T8" s="59"/>
      <c r="U8" s="93"/>
      <c r="V8" s="100" t="s">
        <v>368</v>
      </c>
      <c r="W8" s="4"/>
      <c r="X8" s="4"/>
      <c r="Y8" s="4"/>
      <c r="Z8" s="4"/>
      <c r="AA8" s="4"/>
      <c r="AB8" s="4"/>
      <c r="AC8" s="4"/>
      <c r="AD8" s="4"/>
      <c r="AE8" s="4"/>
      <c r="AF8" s="4" t="s">
        <v>53</v>
      </c>
      <c r="AG8" s="4"/>
      <c r="AH8" s="4"/>
      <c r="AI8" s="4"/>
      <c r="AJ8" s="4"/>
      <c r="AK8" s="4"/>
      <c r="AL8" s="4"/>
      <c r="AM8" s="4"/>
      <c r="AN8" s="4"/>
      <c r="AO8" s="55" t="s">
        <v>280</v>
      </c>
      <c r="AP8" s="55"/>
      <c r="AQ8" s="55"/>
      <c r="AR8" s="55"/>
      <c r="AS8" s="55"/>
      <c r="AT8" s="55"/>
      <c r="AU8" s="55"/>
      <c r="AV8" s="55"/>
      <c r="AW8" s="55"/>
      <c r="AX8" s="57" t="s">
        <v>383</v>
      </c>
      <c r="AY8" s="57"/>
      <c r="AZ8" s="57"/>
      <c r="BA8" s="57"/>
      <c r="BB8" s="57"/>
      <c r="BC8" s="57"/>
      <c r="BD8" s="57"/>
      <c r="BE8" s="10"/>
      <c r="BF8" s="46" t="s">
        <v>129</v>
      </c>
      <c r="BG8" s="101"/>
      <c r="BH8" s="101"/>
      <c r="BI8" s="47"/>
      <c r="BJ8" s="217">
        <v>4331.3900000000003</v>
      </c>
      <c r="BK8" s="148"/>
      <c r="BL8" s="194">
        <v>3787.14</v>
      </c>
      <c r="BM8" s="218">
        <f t="shared" si="0"/>
        <v>114.37100292040961</v>
      </c>
      <c r="BN8" s="219"/>
      <c r="BO8" s="10"/>
      <c r="BP8" s="10"/>
      <c r="BQ8" s="10"/>
      <c r="BR8" s="10"/>
      <c r="BS8" s="10"/>
      <c r="BT8" s="10"/>
      <c r="BU8" s="10"/>
      <c r="BV8" s="27"/>
      <c r="BW8" s="9"/>
      <c r="BX8" s="18"/>
      <c r="BY8" s="18"/>
      <c r="BZ8" s="18"/>
      <c r="CA8" s="2"/>
      <c r="CB8" s="2"/>
    </row>
    <row r="9" spans="1:80">
      <c r="A9" s="4"/>
      <c r="B9" s="4"/>
      <c r="C9" s="3"/>
      <c r="D9" s="3"/>
      <c r="E9" s="3"/>
      <c r="F9" s="3"/>
      <c r="G9" s="3"/>
      <c r="H9" s="55" t="s">
        <v>387</v>
      </c>
      <c r="I9" s="55"/>
      <c r="J9" s="55"/>
      <c r="K9" s="61"/>
      <c r="L9" s="61"/>
      <c r="M9" s="61"/>
      <c r="N9" s="61"/>
      <c r="O9" s="59"/>
      <c r="P9" s="59"/>
      <c r="Q9" s="59"/>
      <c r="R9" s="59"/>
      <c r="S9" s="97"/>
      <c r="T9" s="59"/>
      <c r="U9" s="93"/>
      <c r="V9" s="98">
        <v>39907.58</v>
      </c>
      <c r="W9" s="7" t="s">
        <v>223</v>
      </c>
      <c r="X9" s="4"/>
      <c r="Y9" s="4"/>
      <c r="Z9" s="4"/>
      <c r="AA9" s="4"/>
      <c r="AB9" s="4"/>
      <c r="AC9" s="4"/>
      <c r="AD9" s="4"/>
      <c r="AE9" s="4"/>
      <c r="AF9" s="46" t="s">
        <v>54</v>
      </c>
      <c r="AG9" s="101"/>
      <c r="AH9" s="53"/>
      <c r="AI9" s="142" t="s">
        <v>23</v>
      </c>
      <c r="AJ9" s="143"/>
      <c r="AK9" s="45" t="s">
        <v>55</v>
      </c>
      <c r="AL9" s="45" t="s">
        <v>56</v>
      </c>
      <c r="AM9" s="45" t="s">
        <v>157</v>
      </c>
      <c r="AN9" s="47" t="s">
        <v>120</v>
      </c>
      <c r="AO9" s="7" t="s">
        <v>191</v>
      </c>
      <c r="AP9" s="7"/>
      <c r="AQ9" s="4"/>
      <c r="AR9" s="4"/>
      <c r="AS9" s="4"/>
      <c r="AT9" s="4"/>
      <c r="AU9" s="4"/>
      <c r="AV9" s="4"/>
      <c r="AW9" s="4"/>
      <c r="AX9" s="57" t="s">
        <v>378</v>
      </c>
      <c r="AY9" s="57"/>
      <c r="AZ9" s="57"/>
      <c r="BA9" s="57"/>
      <c r="BB9" s="57"/>
      <c r="BC9" s="57"/>
      <c r="BD9" s="57"/>
      <c r="BE9" s="10"/>
      <c r="BF9" s="45" t="s">
        <v>153</v>
      </c>
      <c r="BG9" s="46"/>
      <c r="BH9" s="101"/>
      <c r="BI9" s="47"/>
      <c r="BJ9" s="221">
        <v>0</v>
      </c>
      <c r="BK9" s="222"/>
      <c r="BL9" s="223">
        <v>326.88</v>
      </c>
      <c r="BM9" s="218">
        <f t="shared" si="0"/>
        <v>0</v>
      </c>
      <c r="BN9" s="219"/>
      <c r="BO9" s="4"/>
      <c r="BP9" s="4"/>
      <c r="BQ9" s="4"/>
      <c r="BR9" s="4"/>
      <c r="BS9" s="4"/>
      <c r="BT9" s="4"/>
      <c r="BU9" s="4"/>
      <c r="BV9" s="4"/>
      <c r="BW9" s="4"/>
      <c r="BX9" s="18"/>
      <c r="BY9" s="18"/>
      <c r="BZ9" s="18"/>
      <c r="CA9" s="2"/>
      <c r="CB9" s="2"/>
    </row>
    <row r="10" spans="1:80" ht="15.75" customHeight="1">
      <c r="A10" s="4" t="s">
        <v>230</v>
      </c>
      <c r="B10" s="4"/>
      <c r="C10" s="4"/>
      <c r="D10" s="4"/>
      <c r="E10" s="4"/>
      <c r="F10" s="4"/>
      <c r="G10" s="4"/>
      <c r="H10" s="7" t="s">
        <v>184</v>
      </c>
      <c r="I10" s="4"/>
      <c r="J10" s="4"/>
      <c r="K10" s="4"/>
      <c r="L10" s="10"/>
      <c r="M10" s="4"/>
      <c r="N10" s="4"/>
      <c r="O10" s="8" t="s">
        <v>142</v>
      </c>
      <c r="P10" s="8"/>
      <c r="Q10" s="4"/>
      <c r="R10" s="4"/>
      <c r="S10" s="4"/>
      <c r="T10" s="4"/>
      <c r="U10" s="4"/>
      <c r="V10" s="4"/>
      <c r="W10" s="4" t="s">
        <v>41</v>
      </c>
      <c r="X10" s="4"/>
      <c r="Y10" s="4"/>
      <c r="Z10" s="4"/>
      <c r="AA10" s="4"/>
      <c r="AB10" s="4"/>
      <c r="AC10" s="4"/>
      <c r="AD10" s="4"/>
      <c r="AE10" s="4"/>
      <c r="AF10" s="46" t="s">
        <v>47</v>
      </c>
      <c r="AG10" s="101"/>
      <c r="AH10" s="53"/>
      <c r="AI10" s="145">
        <v>700000</v>
      </c>
      <c r="AJ10" s="141"/>
      <c r="AK10" s="85">
        <v>41900</v>
      </c>
      <c r="AL10" s="146" t="s">
        <v>257</v>
      </c>
      <c r="AM10" s="147">
        <v>4.0999999999999996</v>
      </c>
      <c r="AN10" s="148">
        <v>8131.68</v>
      </c>
      <c r="AO10" s="4" t="s">
        <v>76</v>
      </c>
      <c r="AP10" s="4"/>
      <c r="AQ10" s="4"/>
      <c r="AR10" s="4"/>
      <c r="AS10" s="4"/>
      <c r="AT10" s="4"/>
      <c r="AU10" s="4"/>
      <c r="AV10" s="4"/>
      <c r="AW10" s="4"/>
      <c r="AX10" s="203" t="s">
        <v>381</v>
      </c>
      <c r="AY10" s="203"/>
      <c r="AZ10" s="203"/>
      <c r="BA10" s="203"/>
      <c r="BB10" s="203"/>
      <c r="BC10" s="203"/>
      <c r="BD10" s="204"/>
      <c r="BE10" s="22"/>
      <c r="BF10" s="101" t="s">
        <v>29</v>
      </c>
      <c r="BG10" s="101"/>
      <c r="BH10" s="101"/>
      <c r="BI10" s="47"/>
      <c r="BJ10" s="217">
        <f>SUM(BJ4:BJ9)</f>
        <v>1689653.17</v>
      </c>
      <c r="BK10" s="148"/>
      <c r="BL10" s="194">
        <f>SUM(BL4:BL9)</f>
        <v>565514.84</v>
      </c>
      <c r="BM10" s="218">
        <f t="shared" si="0"/>
        <v>298.78140244736994</v>
      </c>
      <c r="BN10" s="219"/>
      <c r="BO10" s="8" t="s">
        <v>154</v>
      </c>
      <c r="BP10" s="4"/>
      <c r="BQ10" s="4"/>
      <c r="BR10" s="4"/>
      <c r="BS10" s="4"/>
      <c r="BT10" s="4"/>
      <c r="BU10" s="4"/>
      <c r="BV10" s="4"/>
      <c r="BW10" s="4"/>
      <c r="BX10" s="18"/>
      <c r="BY10" s="18"/>
      <c r="BZ10" s="18"/>
      <c r="CA10" s="2"/>
      <c r="CB10" s="2"/>
    </row>
    <row r="11" spans="1:80">
      <c r="A11" s="45" t="s">
        <v>0</v>
      </c>
      <c r="B11" s="46" t="s">
        <v>1</v>
      </c>
      <c r="C11" s="47"/>
      <c r="D11" s="48" t="s">
        <v>207</v>
      </c>
      <c r="E11" s="45" t="s">
        <v>3</v>
      </c>
      <c r="F11" s="45" t="s">
        <v>4</v>
      </c>
      <c r="G11" s="49" t="s">
        <v>231</v>
      </c>
      <c r="H11" s="4" t="s">
        <v>185</v>
      </c>
      <c r="I11" s="4"/>
      <c r="J11" s="4"/>
      <c r="K11" s="4"/>
      <c r="L11" s="10"/>
      <c r="M11" s="4"/>
      <c r="N11" s="4"/>
      <c r="O11" s="4" t="s">
        <v>26</v>
      </c>
      <c r="P11" s="4"/>
      <c r="Q11" s="4"/>
      <c r="R11" s="4"/>
      <c r="S11" s="4"/>
      <c r="T11" s="4"/>
      <c r="U11" s="4"/>
      <c r="V11" s="4"/>
      <c r="W11" s="46" t="s">
        <v>38</v>
      </c>
      <c r="X11" s="101"/>
      <c r="Y11" s="47"/>
      <c r="Z11" s="251" t="s">
        <v>14</v>
      </c>
      <c r="AA11" s="252"/>
      <c r="AB11" s="130" t="s">
        <v>42</v>
      </c>
      <c r="AC11" s="112"/>
      <c r="AD11" s="46" t="s">
        <v>43</v>
      </c>
      <c r="AE11" s="47"/>
      <c r="AF11" s="130" t="s">
        <v>47</v>
      </c>
      <c r="AG11" s="111"/>
      <c r="AH11" s="53"/>
      <c r="AI11" s="145">
        <v>700000</v>
      </c>
      <c r="AJ11" s="141"/>
      <c r="AK11" s="149" t="s">
        <v>258</v>
      </c>
      <c r="AL11" s="150">
        <v>42025</v>
      </c>
      <c r="AM11" s="147">
        <v>5</v>
      </c>
      <c r="AN11" s="148">
        <v>32958.28</v>
      </c>
      <c r="AO11" s="46" t="s">
        <v>58</v>
      </c>
      <c r="AP11" s="101"/>
      <c r="AQ11" s="101"/>
      <c r="AR11" s="47"/>
      <c r="AS11" s="47" t="s">
        <v>81</v>
      </c>
      <c r="AT11" s="45" t="s">
        <v>139</v>
      </c>
      <c r="AU11" s="254" t="s">
        <v>82</v>
      </c>
      <c r="AV11" s="255"/>
      <c r="AW11" s="256"/>
      <c r="AX11" s="10"/>
      <c r="AY11" s="10"/>
      <c r="AZ11" s="10"/>
      <c r="BA11" s="10"/>
      <c r="BB11" s="10"/>
      <c r="BC11" s="10"/>
      <c r="BD11" s="10"/>
      <c r="BE11" s="4"/>
      <c r="BF11" s="56"/>
      <c r="BG11" s="56"/>
      <c r="BH11" s="56"/>
      <c r="BI11" s="56"/>
      <c r="BJ11" s="97"/>
      <c r="BK11" s="224"/>
      <c r="BL11" s="56"/>
      <c r="BM11" s="63"/>
      <c r="BN11" s="219"/>
      <c r="BO11" s="4" t="s">
        <v>122</v>
      </c>
      <c r="BP11" s="4"/>
      <c r="BQ11" s="4"/>
      <c r="BR11" s="4"/>
      <c r="BS11" s="4"/>
      <c r="BT11" s="4"/>
      <c r="BU11" s="4"/>
      <c r="BV11" s="4"/>
      <c r="BW11" s="4"/>
      <c r="BX11" s="18"/>
      <c r="BY11" s="18"/>
      <c r="BZ11" s="18"/>
      <c r="CA11" s="2"/>
      <c r="CB11" s="2"/>
    </row>
    <row r="12" spans="1:80">
      <c r="A12" s="45">
        <v>1</v>
      </c>
      <c r="B12" s="45" t="s">
        <v>5</v>
      </c>
      <c r="C12" s="45"/>
      <c r="D12" s="50">
        <v>141493.81</v>
      </c>
      <c r="E12" s="50">
        <v>3710.15</v>
      </c>
      <c r="F12" s="50">
        <v>0</v>
      </c>
      <c r="G12" s="50">
        <f>SUM(D12:F12)</f>
        <v>145203.96</v>
      </c>
      <c r="H12" s="55" t="s">
        <v>161</v>
      </c>
      <c r="I12" s="55"/>
      <c r="J12" s="55"/>
      <c r="K12" s="55"/>
      <c r="L12" s="57"/>
      <c r="M12" s="55"/>
      <c r="N12" s="55"/>
      <c r="O12" s="55" t="s">
        <v>213</v>
      </c>
      <c r="P12" s="55"/>
      <c r="Q12" s="55"/>
      <c r="R12" s="55"/>
      <c r="S12" s="55"/>
      <c r="T12" s="55"/>
      <c r="U12" s="55"/>
      <c r="V12" s="55"/>
      <c r="W12" s="103" t="s">
        <v>44</v>
      </c>
      <c r="X12" s="101"/>
      <c r="Y12" s="101"/>
      <c r="Z12" s="131"/>
      <c r="AA12" s="132" t="s">
        <v>246</v>
      </c>
      <c r="AB12" s="133"/>
      <c r="AC12" s="134">
        <v>51119.35</v>
      </c>
      <c r="AD12" s="135"/>
      <c r="AE12" s="134">
        <f>AA12-AC12</f>
        <v>65162.48</v>
      </c>
      <c r="AF12" s="46" t="s">
        <v>29</v>
      </c>
      <c r="AG12" s="47"/>
      <c r="AH12" s="53"/>
      <c r="AI12" s="145">
        <f>SUM(AI10:AI11)</f>
        <v>1400000</v>
      </c>
      <c r="AJ12" s="141"/>
      <c r="AK12" s="85"/>
      <c r="AL12" s="146"/>
      <c r="AM12" s="147"/>
      <c r="AN12" s="65">
        <f>SUM(AN10:AN11)</f>
        <v>41089.96</v>
      </c>
      <c r="AO12" s="46" t="s">
        <v>17</v>
      </c>
      <c r="AP12" s="101"/>
      <c r="AQ12" s="101"/>
      <c r="AR12" s="47"/>
      <c r="AS12" s="134">
        <v>1174644.3999999999</v>
      </c>
      <c r="AT12" s="194">
        <v>3443.19</v>
      </c>
      <c r="AU12" s="246">
        <f>AS12+AT12</f>
        <v>1178087.5899999999</v>
      </c>
      <c r="AV12" s="247"/>
      <c r="AW12" s="250"/>
      <c r="AX12" s="13"/>
      <c r="AY12" s="13"/>
      <c r="AZ12" s="4"/>
      <c r="BA12" s="4"/>
      <c r="BB12" s="4"/>
      <c r="BC12" s="4"/>
      <c r="BD12" s="4"/>
      <c r="BE12" s="4"/>
      <c r="BF12" s="56" t="s">
        <v>222</v>
      </c>
      <c r="BG12" s="56"/>
      <c r="BH12" s="56"/>
      <c r="BI12" s="59"/>
      <c r="BJ12" s="97"/>
      <c r="BK12" s="56"/>
      <c r="BL12" s="224"/>
      <c r="BM12" s="63"/>
      <c r="BN12" s="63"/>
      <c r="BO12" s="4"/>
      <c r="BP12" s="4"/>
      <c r="BQ12" s="4"/>
      <c r="BR12" s="4"/>
      <c r="BS12" s="4"/>
      <c r="BT12" s="4"/>
      <c r="BU12" s="4"/>
      <c r="BV12" s="4"/>
      <c r="BW12" s="4"/>
      <c r="BX12" s="18"/>
      <c r="BY12" s="18"/>
      <c r="BZ12" s="18"/>
      <c r="CA12" s="2"/>
      <c r="CB12" s="2"/>
    </row>
    <row r="13" spans="1:80">
      <c r="A13" s="45">
        <v>2</v>
      </c>
      <c r="B13" s="46" t="s">
        <v>6</v>
      </c>
      <c r="C13" s="47"/>
      <c r="D13" s="50">
        <v>1712899.81</v>
      </c>
      <c r="E13" s="50">
        <v>1140839.46</v>
      </c>
      <c r="F13" s="50">
        <v>701121</v>
      </c>
      <c r="G13" s="50">
        <f t="shared" ref="G13:G18" si="1">D13+E13-F13</f>
        <v>2152618.27</v>
      </c>
      <c r="H13" s="55" t="s">
        <v>160</v>
      </c>
      <c r="I13" s="55"/>
      <c r="J13" s="55"/>
      <c r="K13" s="55"/>
      <c r="L13" s="57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103" t="s">
        <v>155</v>
      </c>
      <c r="X13" s="101"/>
      <c r="Y13" s="101"/>
      <c r="Z13" s="131"/>
      <c r="AA13" s="132" t="s">
        <v>214</v>
      </c>
      <c r="AB13" s="133"/>
      <c r="AC13" s="134">
        <v>4279.96</v>
      </c>
      <c r="AD13" s="135"/>
      <c r="AE13" s="134">
        <f t="shared" ref="AE13:AE15" si="2">AA13-AC13</f>
        <v>0</v>
      </c>
      <c r="AF13" s="55" t="s">
        <v>351</v>
      </c>
      <c r="AG13" s="55"/>
      <c r="AH13" s="55"/>
      <c r="AI13" s="55"/>
      <c r="AJ13" s="55"/>
      <c r="AK13" s="55"/>
      <c r="AL13" s="55"/>
      <c r="AM13" s="55"/>
      <c r="AN13" s="55"/>
      <c r="AO13" s="46" t="s">
        <v>209</v>
      </c>
      <c r="AP13" s="101"/>
      <c r="AQ13" s="101"/>
      <c r="AR13" s="47"/>
      <c r="AS13" s="134">
        <v>88356.55</v>
      </c>
      <c r="AT13" s="194">
        <v>577.69000000000005</v>
      </c>
      <c r="AU13" s="246">
        <f t="shared" ref="AU13:AU22" si="3">AS13+AT13</f>
        <v>88934.24</v>
      </c>
      <c r="AV13" s="247"/>
      <c r="AW13" s="250"/>
      <c r="AX13" s="12" t="s">
        <v>204</v>
      </c>
      <c r="AY13" s="12"/>
      <c r="AZ13" s="4"/>
      <c r="BA13" s="4"/>
      <c r="BB13" s="4"/>
      <c r="BC13" s="4"/>
      <c r="BD13" s="4"/>
      <c r="BE13" s="4"/>
      <c r="BF13" s="55" t="s">
        <v>306</v>
      </c>
      <c r="BG13" s="55"/>
      <c r="BH13" s="55"/>
      <c r="BI13" s="55"/>
      <c r="BJ13" s="57"/>
      <c r="BK13" s="55"/>
      <c r="BL13" s="225"/>
      <c r="BM13" s="55"/>
      <c r="BN13" s="63"/>
      <c r="BO13" s="55" t="s">
        <v>123</v>
      </c>
      <c r="BP13" s="55"/>
      <c r="BQ13" s="55"/>
      <c r="BR13" s="55"/>
      <c r="BS13" s="55"/>
      <c r="BT13" s="55"/>
      <c r="BU13" s="55"/>
      <c r="BV13" s="55"/>
      <c r="BW13" s="4"/>
      <c r="BX13" s="18"/>
      <c r="BY13" s="18"/>
      <c r="BZ13" s="18"/>
      <c r="CA13" s="2"/>
      <c r="CB13" s="2"/>
    </row>
    <row r="14" spans="1:80" ht="15.75" customHeight="1">
      <c r="A14" s="45">
        <v>3</v>
      </c>
      <c r="B14" s="45" t="s">
        <v>7</v>
      </c>
      <c r="C14" s="45"/>
      <c r="D14" s="50">
        <v>7482665.3300000001</v>
      </c>
      <c r="E14" s="50">
        <v>2593959.64</v>
      </c>
      <c r="F14" s="50">
        <v>2765983.14</v>
      </c>
      <c r="G14" s="50">
        <f t="shared" si="1"/>
        <v>7310641.8300000001</v>
      </c>
      <c r="H14" s="4"/>
      <c r="I14" s="4"/>
      <c r="J14" s="4"/>
      <c r="K14" s="4"/>
      <c r="L14" s="10"/>
      <c r="M14" s="4"/>
      <c r="N14" s="4"/>
      <c r="O14" s="46" t="s">
        <v>31</v>
      </c>
      <c r="P14" s="101"/>
      <c r="Q14" s="47"/>
      <c r="R14" s="244">
        <v>2014</v>
      </c>
      <c r="S14" s="253"/>
      <c r="T14" s="251" t="s">
        <v>137</v>
      </c>
      <c r="U14" s="252"/>
      <c r="V14" s="49" t="s">
        <v>144</v>
      </c>
      <c r="W14" s="103" t="s">
        <v>45</v>
      </c>
      <c r="X14" s="101"/>
      <c r="Y14" s="101"/>
      <c r="Z14" s="131"/>
      <c r="AA14" s="132" t="s">
        <v>247</v>
      </c>
      <c r="AB14" s="136"/>
      <c r="AC14" s="137">
        <v>0</v>
      </c>
      <c r="AD14" s="135"/>
      <c r="AE14" s="134">
        <f t="shared" si="2"/>
        <v>0</v>
      </c>
      <c r="AF14" s="55" t="s">
        <v>353</v>
      </c>
      <c r="AG14" s="55"/>
      <c r="AH14" s="55"/>
      <c r="AI14" s="55"/>
      <c r="AJ14" s="55"/>
      <c r="AK14" s="55"/>
      <c r="AL14" s="55"/>
      <c r="AM14" s="55"/>
      <c r="AN14" s="55"/>
      <c r="AO14" s="46" t="s">
        <v>77</v>
      </c>
      <c r="AP14" s="101"/>
      <c r="AQ14" s="101"/>
      <c r="AR14" s="47"/>
      <c r="AS14" s="134">
        <v>62.02</v>
      </c>
      <c r="AT14" s="194"/>
      <c r="AU14" s="246">
        <f t="shared" si="3"/>
        <v>62.02</v>
      </c>
      <c r="AV14" s="247"/>
      <c r="AW14" s="250"/>
      <c r="AX14" s="4" t="s">
        <v>94</v>
      </c>
      <c r="AY14" s="4"/>
      <c r="AZ14" s="4"/>
      <c r="BA14" s="4"/>
      <c r="BB14" s="4"/>
      <c r="BC14" s="4"/>
      <c r="BD14" s="4"/>
      <c r="BE14" s="4"/>
      <c r="BF14" s="59" t="s">
        <v>391</v>
      </c>
      <c r="BG14" s="59"/>
      <c r="BH14" s="59"/>
      <c r="BI14" s="57"/>
      <c r="BJ14" s="57"/>
      <c r="BK14" s="57"/>
      <c r="BL14" s="57"/>
      <c r="BM14" s="57"/>
      <c r="BN14" s="55"/>
      <c r="BO14" s="55" t="s">
        <v>300</v>
      </c>
      <c r="BP14" s="55"/>
      <c r="BQ14" s="55"/>
      <c r="BR14" s="55"/>
      <c r="BS14" s="55"/>
      <c r="BT14" s="55"/>
      <c r="BU14" s="55"/>
      <c r="BV14" s="55"/>
      <c r="BW14" s="4"/>
      <c r="BX14" s="18"/>
      <c r="BY14" s="18"/>
      <c r="BZ14" s="18"/>
      <c r="CA14" s="2"/>
      <c r="CB14" s="2"/>
    </row>
    <row r="15" spans="1:80" ht="15.75" customHeight="1">
      <c r="A15" s="45">
        <v>4</v>
      </c>
      <c r="B15" s="46" t="s">
        <v>8</v>
      </c>
      <c r="C15" s="47"/>
      <c r="D15" s="50">
        <v>1333597.42</v>
      </c>
      <c r="E15" s="50">
        <v>29028.09</v>
      </c>
      <c r="F15" s="50">
        <v>19409.45</v>
      </c>
      <c r="G15" s="50">
        <f t="shared" si="1"/>
        <v>1343216.06</v>
      </c>
      <c r="H15" s="13"/>
      <c r="I15" s="4"/>
      <c r="J15" s="4"/>
      <c r="K15" s="4"/>
      <c r="L15" s="10"/>
      <c r="M15" s="4"/>
      <c r="N15" s="4"/>
      <c r="O15" s="46" t="s">
        <v>27</v>
      </c>
      <c r="P15" s="101"/>
      <c r="Q15" s="47"/>
      <c r="R15" s="238">
        <v>7458.56</v>
      </c>
      <c r="S15" s="239"/>
      <c r="T15" s="238">
        <v>0</v>
      </c>
      <c r="U15" s="239"/>
      <c r="V15" s="102">
        <f>R15-T15</f>
        <v>7458.56</v>
      </c>
      <c r="W15" s="103" t="s">
        <v>29</v>
      </c>
      <c r="X15" s="101"/>
      <c r="Y15" s="47"/>
      <c r="Z15" s="138"/>
      <c r="AA15" s="139">
        <v>120561.79</v>
      </c>
      <c r="AB15" s="133"/>
      <c r="AC15" s="134">
        <f>SUM(AC12:AC14)</f>
        <v>55399.31</v>
      </c>
      <c r="AD15" s="135"/>
      <c r="AE15" s="134">
        <f t="shared" si="2"/>
        <v>65162.479999999996</v>
      </c>
      <c r="AF15" s="55" t="s">
        <v>352</v>
      </c>
      <c r="AG15" s="55"/>
      <c r="AH15" s="55"/>
      <c r="AI15" s="55"/>
      <c r="AJ15" s="55"/>
      <c r="AK15" s="55"/>
      <c r="AL15" s="55"/>
      <c r="AM15" s="55"/>
      <c r="AN15" s="55"/>
      <c r="AO15" s="103" t="s">
        <v>78</v>
      </c>
      <c r="AP15" s="101"/>
      <c r="AQ15" s="101"/>
      <c r="AR15" s="195"/>
      <c r="AS15" s="196">
        <v>90297.37</v>
      </c>
      <c r="AT15" s="197">
        <v>20786.27</v>
      </c>
      <c r="AU15" s="246">
        <f t="shared" si="3"/>
        <v>111083.64</v>
      </c>
      <c r="AV15" s="247"/>
      <c r="AW15" s="250"/>
      <c r="AX15" s="55" t="s">
        <v>221</v>
      </c>
      <c r="AY15" s="55"/>
      <c r="AZ15" s="55"/>
      <c r="BA15" s="55"/>
      <c r="BB15" s="55"/>
      <c r="BC15" s="55"/>
      <c r="BD15" s="55"/>
      <c r="BE15" s="55"/>
      <c r="BF15" s="59" t="s">
        <v>170</v>
      </c>
      <c r="BG15" s="59"/>
      <c r="BH15" s="59"/>
      <c r="BI15" s="57"/>
      <c r="BJ15" s="57"/>
      <c r="BK15" s="57"/>
      <c r="BL15" s="57"/>
      <c r="BM15" s="57"/>
      <c r="BN15" s="57"/>
      <c r="BO15" s="55" t="s">
        <v>297</v>
      </c>
      <c r="BP15" s="55"/>
      <c r="BQ15" s="55"/>
      <c r="BR15" s="55"/>
      <c r="BS15" s="55"/>
      <c r="BT15" s="55"/>
      <c r="BU15" s="55"/>
      <c r="BV15" s="55"/>
      <c r="BW15" s="4"/>
      <c r="BX15" s="18"/>
      <c r="BY15" s="18"/>
      <c r="BZ15" s="18"/>
      <c r="CA15" s="2"/>
      <c r="CB15" s="2"/>
    </row>
    <row r="16" spans="1:80">
      <c r="A16" s="45">
        <v>5</v>
      </c>
      <c r="B16" s="45" t="s">
        <v>9</v>
      </c>
      <c r="C16" s="45"/>
      <c r="D16" s="50">
        <v>8559675.1300000008</v>
      </c>
      <c r="E16" s="50">
        <v>6430426.8600000003</v>
      </c>
      <c r="F16" s="50">
        <v>4085097.09</v>
      </c>
      <c r="G16" s="50">
        <f t="shared" si="1"/>
        <v>10905004.900000002</v>
      </c>
      <c r="H16" s="12" t="s">
        <v>203</v>
      </c>
      <c r="I16" s="4"/>
      <c r="J16" s="4"/>
      <c r="K16" s="4"/>
      <c r="L16" s="10"/>
      <c r="M16" s="4"/>
      <c r="N16" s="4"/>
      <c r="O16" s="46" t="s">
        <v>28</v>
      </c>
      <c r="P16" s="101"/>
      <c r="Q16" s="47"/>
      <c r="R16" s="238">
        <v>5645.65</v>
      </c>
      <c r="S16" s="239"/>
      <c r="T16" s="248">
        <v>5465.65</v>
      </c>
      <c r="U16" s="249"/>
      <c r="V16" s="102">
        <f t="shared" ref="V16:V17" si="4">R16-T16</f>
        <v>180</v>
      </c>
      <c r="W16" s="55"/>
      <c r="X16" s="55"/>
      <c r="Y16" s="55"/>
      <c r="Z16" s="55"/>
      <c r="AA16" s="55"/>
      <c r="AB16" s="55"/>
      <c r="AC16" s="55"/>
      <c r="AD16" s="55"/>
      <c r="AE16" s="55"/>
      <c r="AF16" s="55" t="s">
        <v>354</v>
      </c>
      <c r="AG16" s="55"/>
      <c r="AH16" s="55"/>
      <c r="AI16" s="55"/>
      <c r="AJ16" s="55"/>
      <c r="AK16" s="55"/>
      <c r="AL16" s="55"/>
      <c r="AM16" s="55"/>
      <c r="AN16" s="55"/>
      <c r="AO16" s="103" t="s">
        <v>79</v>
      </c>
      <c r="AP16" s="101"/>
      <c r="AQ16" s="101"/>
      <c r="AR16" s="47"/>
      <c r="AS16" s="134">
        <v>110.34</v>
      </c>
      <c r="AT16" s="194"/>
      <c r="AU16" s="246">
        <f t="shared" si="3"/>
        <v>110.34</v>
      </c>
      <c r="AV16" s="247"/>
      <c r="AW16" s="250"/>
      <c r="AX16" s="55" t="s">
        <v>282</v>
      </c>
      <c r="AY16" s="55"/>
      <c r="AZ16" s="55"/>
      <c r="BA16" s="55"/>
      <c r="BB16" s="55"/>
      <c r="BC16" s="55"/>
      <c r="BD16" s="55"/>
      <c r="BE16" s="55"/>
      <c r="BF16" s="7" t="s">
        <v>370</v>
      </c>
      <c r="BG16" s="30"/>
      <c r="BH16" s="30"/>
      <c r="BI16" s="31"/>
      <c r="BJ16" s="10"/>
      <c r="BK16" s="4"/>
      <c r="BL16" s="4"/>
      <c r="BM16" s="4"/>
      <c r="BN16" s="10"/>
      <c r="BO16" s="55" t="s">
        <v>299</v>
      </c>
      <c r="BP16" s="55"/>
      <c r="BQ16" s="55"/>
      <c r="BR16" s="55"/>
      <c r="BS16" s="55"/>
      <c r="BT16" s="55"/>
      <c r="BU16" s="55"/>
      <c r="BV16" s="55"/>
      <c r="BW16" s="4"/>
      <c r="BX16" s="18"/>
      <c r="BY16" s="18"/>
      <c r="BZ16" s="18"/>
      <c r="CA16" s="2"/>
      <c r="CB16" s="2"/>
    </row>
    <row r="17" spans="1:80">
      <c r="A17" s="45">
        <v>6</v>
      </c>
      <c r="B17" s="45" t="s">
        <v>10</v>
      </c>
      <c r="C17" s="45"/>
      <c r="D17" s="50">
        <v>212928.25</v>
      </c>
      <c r="E17" s="50">
        <v>35981.760000000002</v>
      </c>
      <c r="F17" s="50">
        <v>91670.51</v>
      </c>
      <c r="G17" s="50">
        <f t="shared" si="1"/>
        <v>157239.5</v>
      </c>
      <c r="H17" s="4" t="s">
        <v>119</v>
      </c>
      <c r="I17" s="4"/>
      <c r="J17" s="4"/>
      <c r="K17" s="32"/>
      <c r="L17" s="33"/>
      <c r="M17" s="34"/>
      <c r="N17" s="13"/>
      <c r="O17" s="46" t="s">
        <v>29</v>
      </c>
      <c r="P17" s="101"/>
      <c r="Q17" s="47"/>
      <c r="R17" s="238">
        <f>SUM(R15:R16)</f>
        <v>13104.21</v>
      </c>
      <c r="S17" s="239"/>
      <c r="T17" s="238">
        <f>SUM(T15:T16)</f>
        <v>5465.65</v>
      </c>
      <c r="U17" s="239"/>
      <c r="V17" s="102">
        <f t="shared" si="4"/>
        <v>7638.5599999999995</v>
      </c>
      <c r="W17" s="55" t="s">
        <v>248</v>
      </c>
      <c r="X17" s="55"/>
      <c r="Y17" s="55"/>
      <c r="Z17" s="55"/>
      <c r="AA17" s="55"/>
      <c r="AB17" s="55"/>
      <c r="AC17" s="55"/>
      <c r="AD17" s="55"/>
      <c r="AE17" s="55"/>
      <c r="AF17" s="4"/>
      <c r="AG17" s="4"/>
      <c r="AH17" s="4"/>
      <c r="AI17" s="4"/>
      <c r="AJ17" s="4"/>
      <c r="AK17" s="4"/>
      <c r="AL17" s="4"/>
      <c r="AM17" s="4"/>
      <c r="AN17" s="4"/>
      <c r="AO17" s="103" t="s">
        <v>80</v>
      </c>
      <c r="AP17" s="101"/>
      <c r="AQ17" s="101"/>
      <c r="AR17" s="47"/>
      <c r="AS17" s="134">
        <v>79523</v>
      </c>
      <c r="AT17" s="194"/>
      <c r="AU17" s="246">
        <f t="shared" si="3"/>
        <v>79523</v>
      </c>
      <c r="AV17" s="247"/>
      <c r="AW17" s="250"/>
      <c r="AX17" s="7"/>
      <c r="AY17" s="4"/>
      <c r="AZ17" s="4"/>
      <c r="BA17" s="4"/>
      <c r="BB17" s="4"/>
      <c r="BC17" s="4"/>
      <c r="BD17" s="4"/>
      <c r="BE17" s="4"/>
      <c r="BF17" s="10" t="s">
        <v>106</v>
      </c>
      <c r="BG17" s="10"/>
      <c r="BH17" s="4"/>
      <c r="BI17" s="4"/>
      <c r="BJ17" s="10"/>
      <c r="BK17" s="4"/>
      <c r="BL17" s="4"/>
      <c r="BM17" s="4"/>
      <c r="BN17" s="4"/>
      <c r="BO17" s="55" t="s">
        <v>304</v>
      </c>
      <c r="BP17" s="55"/>
      <c r="BQ17" s="55"/>
      <c r="BR17" s="55"/>
      <c r="BS17" s="55"/>
      <c r="BT17" s="55"/>
      <c r="BU17" s="55"/>
      <c r="BV17" s="55"/>
      <c r="BW17" s="4"/>
      <c r="BX17" s="18"/>
      <c r="BY17" s="18"/>
      <c r="BZ17" s="18"/>
      <c r="CA17" s="2"/>
      <c r="CB17" s="2"/>
    </row>
    <row r="18" spans="1:80">
      <c r="A18" s="45">
        <v>7</v>
      </c>
      <c r="B18" s="46" t="s">
        <v>330</v>
      </c>
      <c r="C18" s="47"/>
      <c r="D18" s="50">
        <v>0</v>
      </c>
      <c r="E18" s="50">
        <v>503000</v>
      </c>
      <c r="F18" s="50">
        <v>0</v>
      </c>
      <c r="G18" s="50">
        <f t="shared" si="1"/>
        <v>503000</v>
      </c>
      <c r="H18" s="55" t="s">
        <v>162</v>
      </c>
      <c r="I18" s="55"/>
      <c r="J18" s="55"/>
      <c r="K18" s="55"/>
      <c r="L18" s="57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7" t="s">
        <v>312</v>
      </c>
      <c r="X18" s="57"/>
      <c r="Y18" s="57"/>
      <c r="Z18" s="57"/>
      <c r="AA18" s="55"/>
      <c r="AB18" s="55"/>
      <c r="AC18" s="55"/>
      <c r="AD18" s="55"/>
      <c r="AE18" s="55"/>
      <c r="AF18" s="7" t="s">
        <v>189</v>
      </c>
      <c r="AG18" s="7"/>
      <c r="AH18" s="4"/>
      <c r="AI18" s="4"/>
      <c r="AJ18" s="4"/>
      <c r="AK18" s="4"/>
      <c r="AL18" s="4"/>
      <c r="AM18" s="4"/>
      <c r="AN18" s="4"/>
      <c r="AO18" s="103" t="s">
        <v>268</v>
      </c>
      <c r="AP18" s="101"/>
      <c r="AQ18" s="101"/>
      <c r="AR18" s="47"/>
      <c r="AS18" s="134">
        <v>84946.03</v>
      </c>
      <c r="AT18" s="194"/>
      <c r="AU18" s="246">
        <f t="shared" si="3"/>
        <v>84946.03</v>
      </c>
      <c r="AV18" s="247"/>
      <c r="AW18" s="250"/>
      <c r="AX18" s="7" t="s">
        <v>206</v>
      </c>
      <c r="AY18" s="4"/>
      <c r="AZ18" s="4"/>
      <c r="BA18" s="4"/>
      <c r="BB18" s="4"/>
      <c r="BC18" s="4"/>
      <c r="BD18" s="4"/>
      <c r="BE18" s="4"/>
      <c r="BF18" s="46" t="s">
        <v>107</v>
      </c>
      <c r="BG18" s="101"/>
      <c r="BH18" s="101"/>
      <c r="BI18" s="101"/>
      <c r="BJ18" s="226">
        <v>42004</v>
      </c>
      <c r="BK18" s="236">
        <v>41639</v>
      </c>
      <c r="BL18" s="237"/>
      <c r="BM18" s="49" t="s">
        <v>165</v>
      </c>
      <c r="BN18" s="4"/>
      <c r="BO18" s="57"/>
      <c r="BP18" s="57"/>
      <c r="BQ18" s="57"/>
      <c r="BR18" s="57"/>
      <c r="BS18" s="55"/>
      <c r="BT18" s="55"/>
      <c r="BU18" s="55"/>
      <c r="BV18" s="55"/>
      <c r="BW18" s="4"/>
      <c r="BX18" s="18"/>
      <c r="BY18" s="18"/>
      <c r="BZ18" s="18"/>
      <c r="CA18" s="2"/>
      <c r="CB18" s="2"/>
    </row>
    <row r="19" spans="1:80">
      <c r="A19" s="51"/>
      <c r="B19" s="52"/>
      <c r="C19" s="53"/>
      <c r="D19" s="54">
        <f>SUM(D12:D18)</f>
        <v>19443259.75</v>
      </c>
      <c r="E19" s="54">
        <f>SUM(E12:E18)</f>
        <v>10736945.959999999</v>
      </c>
      <c r="F19" s="54">
        <f>SUM(F12:F18)</f>
        <v>7663281.1899999995</v>
      </c>
      <c r="G19" s="54">
        <f>SUM(G12:G18)</f>
        <v>22516924.520000003</v>
      </c>
      <c r="H19" s="67" t="s">
        <v>224</v>
      </c>
      <c r="I19" s="68"/>
      <c r="J19" s="69"/>
      <c r="K19" s="70"/>
      <c r="L19" s="71"/>
      <c r="M19" s="72"/>
      <c r="N19" s="56"/>
      <c r="O19" s="55" t="s">
        <v>309</v>
      </c>
      <c r="P19" s="55"/>
      <c r="Q19" s="55"/>
      <c r="R19" s="55"/>
      <c r="S19" s="55"/>
      <c r="T19" s="55"/>
      <c r="U19" s="55"/>
      <c r="V19" s="55"/>
      <c r="W19" s="126" t="s">
        <v>316</v>
      </c>
      <c r="X19" s="55"/>
      <c r="Y19" s="55"/>
      <c r="Z19" s="55"/>
      <c r="AA19" s="55"/>
      <c r="AB19" s="55"/>
      <c r="AC19" s="55"/>
      <c r="AD19" s="55"/>
      <c r="AE19" s="55"/>
      <c r="AF19" s="4" t="s">
        <v>57</v>
      </c>
      <c r="AG19" s="4"/>
      <c r="AH19" s="4"/>
      <c r="AI19" s="4"/>
      <c r="AJ19" s="4"/>
      <c r="AK19" s="4"/>
      <c r="AL19" s="4"/>
      <c r="AM19" s="4"/>
      <c r="AN19" s="4"/>
      <c r="AO19" s="103" t="s">
        <v>269</v>
      </c>
      <c r="AP19" s="101"/>
      <c r="AQ19" s="101"/>
      <c r="AR19" s="47"/>
      <c r="AS19" s="134">
        <v>4627.34</v>
      </c>
      <c r="AT19" s="194"/>
      <c r="AU19" s="246">
        <f t="shared" si="3"/>
        <v>4627.34</v>
      </c>
      <c r="AV19" s="247"/>
      <c r="AW19" s="250"/>
      <c r="AX19" s="4" t="s">
        <v>152</v>
      </c>
      <c r="AY19" s="4"/>
      <c r="AZ19" s="4"/>
      <c r="BA19" s="4"/>
      <c r="BB19" s="4"/>
      <c r="BC19" s="4"/>
      <c r="BD19" s="4"/>
      <c r="BE19" s="4"/>
      <c r="BF19" s="46" t="s">
        <v>108</v>
      </c>
      <c r="BG19" s="101"/>
      <c r="BH19" s="101"/>
      <c r="BI19" s="101"/>
      <c r="BJ19" s="172">
        <v>114625.22</v>
      </c>
      <c r="BK19" s="238">
        <v>109758.83</v>
      </c>
      <c r="BL19" s="239"/>
      <c r="BM19" s="102">
        <f>BJ19-BK19</f>
        <v>4866.3899999999994</v>
      </c>
      <c r="BN19" s="29"/>
      <c r="BO19" s="55" t="s">
        <v>118</v>
      </c>
      <c r="BP19" s="55"/>
      <c r="BQ19" s="55"/>
      <c r="BR19" s="55"/>
      <c r="BS19" s="55"/>
      <c r="BT19" s="55"/>
      <c r="BU19" s="55"/>
      <c r="BV19" s="55"/>
      <c r="BW19" s="4"/>
      <c r="BX19" s="18"/>
      <c r="BY19" s="18"/>
      <c r="BZ19" s="18"/>
      <c r="CA19" s="2"/>
      <c r="CB19" s="2"/>
    </row>
    <row r="20" spans="1:80">
      <c r="A20" s="55" t="s">
        <v>307</v>
      </c>
      <c r="B20" s="55"/>
      <c r="C20" s="55"/>
      <c r="D20" s="55"/>
      <c r="E20" s="55"/>
      <c r="F20" s="56"/>
      <c r="G20" s="56"/>
      <c r="H20" s="73" t="s">
        <v>18</v>
      </c>
      <c r="I20" s="74" t="s">
        <v>19</v>
      </c>
      <c r="J20" s="75" t="s">
        <v>20</v>
      </c>
      <c r="K20" s="76" t="s">
        <v>21</v>
      </c>
      <c r="L20" s="77" t="s">
        <v>22</v>
      </c>
      <c r="M20" s="78" t="s">
        <v>23</v>
      </c>
      <c r="N20" s="79" t="s">
        <v>24</v>
      </c>
      <c r="O20" s="57" t="s">
        <v>333</v>
      </c>
      <c r="P20" s="57"/>
      <c r="Q20" s="57"/>
      <c r="R20" s="57"/>
      <c r="S20" s="57"/>
      <c r="T20" s="57"/>
      <c r="U20" s="57"/>
      <c r="V20" s="57"/>
      <c r="W20" s="126" t="s">
        <v>342</v>
      </c>
      <c r="X20" s="55"/>
      <c r="Y20" s="55"/>
      <c r="Z20" s="55"/>
      <c r="AA20" s="55"/>
      <c r="AB20" s="55"/>
      <c r="AC20" s="55"/>
      <c r="AD20" s="55"/>
      <c r="AE20" s="55"/>
      <c r="AF20" s="151" t="s">
        <v>58</v>
      </c>
      <c r="AG20" s="152"/>
      <c r="AH20" s="153"/>
      <c r="AI20" s="154" t="s">
        <v>182</v>
      </c>
      <c r="AJ20" s="155" t="s">
        <v>59</v>
      </c>
      <c r="AK20" s="156" t="s">
        <v>183</v>
      </c>
      <c r="AL20" s="45" t="s">
        <v>60</v>
      </c>
      <c r="AM20" s="49" t="s">
        <v>23</v>
      </c>
      <c r="AN20" s="49" t="s">
        <v>138</v>
      </c>
      <c r="AO20" s="46" t="s">
        <v>270</v>
      </c>
      <c r="AP20" s="101"/>
      <c r="AQ20" s="101"/>
      <c r="AR20" s="47"/>
      <c r="AS20" s="134">
        <v>10422.700000000001</v>
      </c>
      <c r="AT20" s="194"/>
      <c r="AU20" s="246">
        <f t="shared" si="3"/>
        <v>10422.700000000001</v>
      </c>
      <c r="AV20" s="247"/>
      <c r="AW20" s="250"/>
      <c r="AX20" s="4"/>
      <c r="AY20" s="4"/>
      <c r="AZ20" s="4"/>
      <c r="BA20" s="4"/>
      <c r="BB20" s="4"/>
      <c r="BC20" s="4"/>
      <c r="BD20" s="4"/>
      <c r="BE20" s="4"/>
      <c r="BF20" s="46" t="s">
        <v>176</v>
      </c>
      <c r="BG20" s="101"/>
      <c r="BH20" s="101"/>
      <c r="BI20" s="101"/>
      <c r="BJ20" s="162">
        <v>5239.16</v>
      </c>
      <c r="BK20" s="238">
        <v>4795.26</v>
      </c>
      <c r="BL20" s="239"/>
      <c r="BM20" s="102">
        <f t="shared" ref="BM20:BM28" si="5">BJ20-BK20</f>
        <v>443.89999999999964</v>
      </c>
      <c r="BN20" s="35"/>
      <c r="BO20" s="55" t="s">
        <v>298</v>
      </c>
      <c r="BP20" s="55"/>
      <c r="BQ20" s="55"/>
      <c r="BR20" s="55"/>
      <c r="BS20" s="55"/>
      <c r="BT20" s="55"/>
      <c r="BU20" s="55"/>
      <c r="BV20" s="55"/>
      <c r="BW20" s="4"/>
      <c r="BX20" s="18"/>
      <c r="BY20" s="18"/>
      <c r="BZ20" s="18"/>
      <c r="CA20" s="2"/>
      <c r="CB20" s="2"/>
    </row>
    <row r="21" spans="1:80">
      <c r="A21" s="55" t="s">
        <v>323</v>
      </c>
      <c r="B21" s="55"/>
      <c r="C21" s="55"/>
      <c r="D21" s="55"/>
      <c r="E21" s="55"/>
      <c r="F21" s="55"/>
      <c r="G21" s="56"/>
      <c r="H21" s="73" t="s">
        <v>236</v>
      </c>
      <c r="I21" s="80">
        <v>41716</v>
      </c>
      <c r="J21" s="75">
        <v>36</v>
      </c>
      <c r="K21" s="76">
        <v>42812</v>
      </c>
      <c r="L21" s="81" t="s">
        <v>237</v>
      </c>
      <c r="M21" s="82">
        <v>801890.3</v>
      </c>
      <c r="N21" s="83">
        <v>4.2</v>
      </c>
      <c r="O21" s="57" t="s">
        <v>310</v>
      </c>
      <c r="P21" s="57"/>
      <c r="Q21" s="57"/>
      <c r="R21" s="57"/>
      <c r="S21" s="57"/>
      <c r="T21" s="57"/>
      <c r="U21" s="57"/>
      <c r="V21" s="57"/>
      <c r="W21" s="59" t="s">
        <v>249</v>
      </c>
      <c r="X21" s="56"/>
      <c r="Y21" s="56"/>
      <c r="Z21" s="140"/>
      <c r="AA21" s="140"/>
      <c r="AB21" s="119"/>
      <c r="AC21" s="119"/>
      <c r="AD21" s="119"/>
      <c r="AE21" s="119"/>
      <c r="AF21" s="157" t="s">
        <v>209</v>
      </c>
      <c r="AG21" s="158"/>
      <c r="AH21" s="159"/>
      <c r="AI21" s="160">
        <v>41554</v>
      </c>
      <c r="AJ21" s="77">
        <v>24</v>
      </c>
      <c r="AK21" s="160">
        <v>42284</v>
      </c>
      <c r="AL21" s="161" t="s">
        <v>210</v>
      </c>
      <c r="AM21" s="162">
        <v>840000</v>
      </c>
      <c r="AN21" s="163">
        <v>4.4000000000000004</v>
      </c>
      <c r="AO21" s="103" t="s">
        <v>271</v>
      </c>
      <c r="AP21" s="101"/>
      <c r="AQ21" s="101"/>
      <c r="AR21" s="47"/>
      <c r="AS21" s="134">
        <v>52593.26</v>
      </c>
      <c r="AT21" s="194">
        <v>214.73</v>
      </c>
      <c r="AU21" s="246">
        <f t="shared" si="3"/>
        <v>52807.990000000005</v>
      </c>
      <c r="AV21" s="247"/>
      <c r="AW21" s="247"/>
      <c r="AX21" s="46" t="s">
        <v>95</v>
      </c>
      <c r="AY21" s="101"/>
      <c r="AZ21" s="101"/>
      <c r="BA21" s="101"/>
      <c r="BB21" s="101"/>
      <c r="BC21" s="205">
        <v>2014</v>
      </c>
      <c r="BD21" s="49">
        <v>2013</v>
      </c>
      <c r="BE21" s="205" t="s">
        <v>217</v>
      </c>
      <c r="BF21" s="46" t="s">
        <v>177</v>
      </c>
      <c r="BG21" s="101"/>
      <c r="BH21" s="101"/>
      <c r="BI21" s="101"/>
      <c r="BJ21" s="162">
        <v>6679325.9800000004</v>
      </c>
      <c r="BK21" s="238">
        <v>6575775.9199999999</v>
      </c>
      <c r="BL21" s="239"/>
      <c r="BM21" s="102">
        <f t="shared" si="5"/>
        <v>103550.06000000052</v>
      </c>
      <c r="BN21" s="35"/>
      <c r="BO21" s="57"/>
      <c r="BP21" s="57"/>
      <c r="BQ21" s="57"/>
      <c r="BR21" s="57"/>
      <c r="BS21" s="55"/>
      <c r="BT21" s="55"/>
      <c r="BU21" s="55"/>
      <c r="BV21" s="55"/>
      <c r="BW21" s="4"/>
      <c r="BX21" s="18"/>
      <c r="BY21" s="18"/>
      <c r="BZ21" s="18"/>
      <c r="CA21" s="2"/>
      <c r="CB21" s="2"/>
    </row>
    <row r="22" spans="1:80">
      <c r="A22" s="55"/>
      <c r="B22" s="55"/>
      <c r="C22" s="55"/>
      <c r="D22" s="55"/>
      <c r="E22" s="55"/>
      <c r="F22" s="55"/>
      <c r="G22" s="56"/>
      <c r="H22" s="73" t="s">
        <v>236</v>
      </c>
      <c r="I22" s="80">
        <v>41789</v>
      </c>
      <c r="J22" s="75">
        <v>36</v>
      </c>
      <c r="K22" s="76">
        <v>42885</v>
      </c>
      <c r="L22" s="77" t="s">
        <v>239</v>
      </c>
      <c r="M22" s="82">
        <v>1760247</v>
      </c>
      <c r="N22" s="83">
        <v>4.2</v>
      </c>
      <c r="O22" s="55" t="s">
        <v>335</v>
      </c>
      <c r="P22" s="55"/>
      <c r="Q22" s="55"/>
      <c r="R22" s="55"/>
      <c r="S22" s="55"/>
      <c r="T22" s="55"/>
      <c r="U22" s="55"/>
      <c r="V22" s="55"/>
      <c r="W22" s="8"/>
      <c r="X22" s="4"/>
      <c r="Y22" s="4"/>
      <c r="Z22" s="4"/>
      <c r="AA22" s="4"/>
      <c r="AB22" s="4"/>
      <c r="AC22" s="4"/>
      <c r="AD22" s="4"/>
      <c r="AE22" s="4"/>
      <c r="AF22" s="151" t="s">
        <v>259</v>
      </c>
      <c r="AG22" s="164"/>
      <c r="AH22" s="151"/>
      <c r="AI22" s="165">
        <v>41852</v>
      </c>
      <c r="AJ22" s="166">
        <v>13</v>
      </c>
      <c r="AK22" s="167">
        <v>42248</v>
      </c>
      <c r="AL22" s="168" t="s">
        <v>260</v>
      </c>
      <c r="AM22" s="66">
        <v>1020662.34</v>
      </c>
      <c r="AN22" s="79">
        <v>5</v>
      </c>
      <c r="AO22" s="46" t="s">
        <v>83</v>
      </c>
      <c r="AP22" s="101"/>
      <c r="AQ22" s="101"/>
      <c r="AR22" s="47"/>
      <c r="AS22" s="198">
        <v>10.87</v>
      </c>
      <c r="AT22" s="194"/>
      <c r="AU22" s="246">
        <f t="shared" si="3"/>
        <v>10.87</v>
      </c>
      <c r="AV22" s="247"/>
      <c r="AW22" s="247"/>
      <c r="AX22" s="46" t="s">
        <v>100</v>
      </c>
      <c r="AY22" s="101"/>
      <c r="AZ22" s="101"/>
      <c r="BA22" s="101"/>
      <c r="BB22" s="101"/>
      <c r="BC22" s="206">
        <v>3001889.45</v>
      </c>
      <c r="BD22" s="206">
        <v>2231180.2799999998</v>
      </c>
      <c r="BE22" s="207">
        <f>BC22/BD22*100</f>
        <v>134.54266680772207</v>
      </c>
      <c r="BF22" s="46" t="s">
        <v>109</v>
      </c>
      <c r="BG22" s="101"/>
      <c r="BH22" s="101"/>
      <c r="BI22" s="101"/>
      <c r="BJ22" s="162">
        <v>320951.28000000003</v>
      </c>
      <c r="BK22" s="238">
        <v>290524.88</v>
      </c>
      <c r="BL22" s="239"/>
      <c r="BM22" s="102">
        <f t="shared" si="5"/>
        <v>30426.400000000023</v>
      </c>
      <c r="BN22" s="35"/>
      <c r="BO22" s="55"/>
      <c r="BP22" s="55"/>
      <c r="BQ22" s="55"/>
      <c r="BR22" s="55"/>
      <c r="BS22" s="55"/>
      <c r="BT22" s="55"/>
      <c r="BU22" s="55"/>
      <c r="BV22" s="55"/>
      <c r="BW22" s="4"/>
      <c r="BX22" s="18"/>
      <c r="BY22" s="18"/>
      <c r="BZ22" s="18"/>
      <c r="CA22" s="2"/>
      <c r="CB22" s="2"/>
    </row>
    <row r="23" spans="1:80">
      <c r="A23" s="55" t="s">
        <v>319</v>
      </c>
      <c r="B23" s="55"/>
      <c r="C23" s="55"/>
      <c r="D23" s="55"/>
      <c r="E23" s="55"/>
      <c r="F23" s="55"/>
      <c r="G23" s="56"/>
      <c r="H23" s="73" t="s">
        <v>236</v>
      </c>
      <c r="I23" s="80">
        <v>41716</v>
      </c>
      <c r="J23" s="75">
        <v>36</v>
      </c>
      <c r="K23" s="76">
        <v>42812</v>
      </c>
      <c r="L23" s="77">
        <v>1000734230</v>
      </c>
      <c r="M23" s="82">
        <v>841006.9</v>
      </c>
      <c r="N23" s="83">
        <v>4.2</v>
      </c>
      <c r="O23" s="55" t="s">
        <v>334</v>
      </c>
      <c r="P23" s="55"/>
      <c r="Q23" s="55"/>
      <c r="R23" s="55"/>
      <c r="S23" s="55"/>
      <c r="T23" s="55"/>
      <c r="U23" s="55"/>
      <c r="V23" s="55"/>
      <c r="W23" s="8" t="s">
        <v>187</v>
      </c>
      <c r="X23" s="4"/>
      <c r="Y23" s="4"/>
      <c r="Z23" s="4"/>
      <c r="AA23" s="13"/>
      <c r="AB23" s="13"/>
      <c r="AC23" s="4"/>
      <c r="AD23" s="4"/>
      <c r="AE23" s="4"/>
      <c r="AF23" s="151" t="s">
        <v>259</v>
      </c>
      <c r="AG23" s="164"/>
      <c r="AH23" s="153"/>
      <c r="AI23" s="169">
        <v>41167</v>
      </c>
      <c r="AJ23" s="166">
        <v>36</v>
      </c>
      <c r="AK23" s="170">
        <v>42262</v>
      </c>
      <c r="AL23" s="171" t="s">
        <v>261</v>
      </c>
      <c r="AM23" s="172">
        <v>500000</v>
      </c>
      <c r="AN23" s="173">
        <v>6</v>
      </c>
      <c r="AO23" s="46" t="s">
        <v>29</v>
      </c>
      <c r="AP23" s="101"/>
      <c r="AQ23" s="101"/>
      <c r="AR23" s="47"/>
      <c r="AS23" s="134">
        <f>SUM(AS12:AS22)</f>
        <v>1585593.8800000001</v>
      </c>
      <c r="AT23" s="194">
        <f>SUM(AT12:AT22)</f>
        <v>25021.88</v>
      </c>
      <c r="AU23" s="246">
        <f>SUM(AU12:AU22)</f>
        <v>1610615.76</v>
      </c>
      <c r="AV23" s="247"/>
      <c r="AW23" s="247"/>
      <c r="AX23" s="46" t="s">
        <v>96</v>
      </c>
      <c r="AY23" s="101"/>
      <c r="AZ23" s="101"/>
      <c r="BA23" s="101"/>
      <c r="BB23" s="101"/>
      <c r="BC23" s="206">
        <v>15923.74</v>
      </c>
      <c r="BD23" s="206">
        <v>10791.51</v>
      </c>
      <c r="BE23" s="207">
        <f t="shared" ref="BE23:BE29" si="6">BC23/BD23*100</f>
        <v>147.55803404713518</v>
      </c>
      <c r="BF23" s="46" t="s">
        <v>110</v>
      </c>
      <c r="BG23" s="101"/>
      <c r="BH23" s="101"/>
      <c r="BI23" s="101"/>
      <c r="BJ23" s="162">
        <v>80040.95</v>
      </c>
      <c r="BK23" s="238">
        <v>57489.38</v>
      </c>
      <c r="BL23" s="239"/>
      <c r="BM23" s="102">
        <f t="shared" si="5"/>
        <v>22551.57</v>
      </c>
      <c r="BN23" s="35"/>
      <c r="BO23" s="55" t="s">
        <v>301</v>
      </c>
      <c r="BP23" s="55"/>
      <c r="BQ23" s="55"/>
      <c r="BR23" s="55"/>
      <c r="BS23" s="55"/>
      <c r="BT23" s="55"/>
      <c r="BU23" s="55"/>
      <c r="BV23" s="55"/>
      <c r="BW23" s="4"/>
      <c r="BX23" s="18"/>
      <c r="BY23" s="18"/>
      <c r="BZ23" s="18"/>
      <c r="CA23" s="2"/>
      <c r="CB23" s="2"/>
    </row>
    <row r="24" spans="1:80">
      <c r="A24" s="55" t="s">
        <v>324</v>
      </c>
      <c r="B24" s="55"/>
      <c r="C24" s="55"/>
      <c r="D24" s="55"/>
      <c r="E24" s="55"/>
      <c r="F24" s="55"/>
      <c r="G24" s="56"/>
      <c r="H24" s="73" t="s">
        <v>236</v>
      </c>
      <c r="I24" s="84">
        <v>41731</v>
      </c>
      <c r="J24" s="75">
        <v>36</v>
      </c>
      <c r="K24" s="76">
        <v>42827</v>
      </c>
      <c r="L24" s="77">
        <v>1000744308</v>
      </c>
      <c r="M24" s="82">
        <v>1017031.6</v>
      </c>
      <c r="N24" s="83">
        <v>4.2</v>
      </c>
      <c r="O24" s="4"/>
      <c r="P24" s="4"/>
      <c r="Q24" s="4"/>
      <c r="R24" s="4"/>
      <c r="S24" s="4"/>
      <c r="T24" s="4"/>
      <c r="U24" s="4"/>
      <c r="V24" s="4"/>
      <c r="W24" s="9" t="s">
        <v>146</v>
      </c>
      <c r="X24" s="4"/>
      <c r="Y24" s="4"/>
      <c r="Z24" s="4"/>
      <c r="AA24" s="4"/>
      <c r="AB24" s="4"/>
      <c r="AC24" s="4"/>
      <c r="AD24" s="4"/>
      <c r="AE24" s="4"/>
      <c r="AF24" s="151" t="s">
        <v>29</v>
      </c>
      <c r="AG24" s="152"/>
      <c r="AH24" s="174"/>
      <c r="AI24" s="76"/>
      <c r="AJ24" s="77"/>
      <c r="AK24" s="160"/>
      <c r="AL24" s="175"/>
      <c r="AM24" s="172">
        <f>SUM(AM21:AM23)</f>
        <v>2360662.34</v>
      </c>
      <c r="AN24" s="79"/>
      <c r="AO24" s="55" t="s">
        <v>349</v>
      </c>
      <c r="AP24" s="55"/>
      <c r="AQ24" s="55"/>
      <c r="AR24" s="55"/>
      <c r="AS24" s="55"/>
      <c r="AT24" s="55"/>
      <c r="AU24" s="55"/>
      <c r="AV24" s="55"/>
      <c r="AW24" s="55"/>
      <c r="AX24" s="46" t="s">
        <v>97</v>
      </c>
      <c r="AY24" s="101"/>
      <c r="AZ24" s="101"/>
      <c r="BA24" s="101"/>
      <c r="BB24" s="101"/>
      <c r="BC24" s="206">
        <v>27564.799999999999</v>
      </c>
      <c r="BD24" s="206">
        <v>36907.379999999997</v>
      </c>
      <c r="BE24" s="207">
        <f t="shared" si="6"/>
        <v>74.686417730004138</v>
      </c>
      <c r="BF24" s="46" t="s">
        <v>111</v>
      </c>
      <c r="BG24" s="101"/>
      <c r="BH24" s="101"/>
      <c r="BI24" s="101"/>
      <c r="BJ24" s="162">
        <v>8473.8700000000008</v>
      </c>
      <c r="BK24" s="238">
        <v>5581.77</v>
      </c>
      <c r="BL24" s="239"/>
      <c r="BM24" s="102">
        <f t="shared" si="5"/>
        <v>2892.1000000000004</v>
      </c>
      <c r="BN24" s="35"/>
      <c r="BO24" s="55" t="s">
        <v>302</v>
      </c>
      <c r="BP24" s="55"/>
      <c r="BQ24" s="55"/>
      <c r="BR24" s="55"/>
      <c r="BS24" s="55"/>
      <c r="BT24" s="55"/>
      <c r="BU24" s="55"/>
      <c r="BV24" s="55"/>
      <c r="BW24" s="4"/>
      <c r="BX24" s="18"/>
      <c r="BY24" s="18"/>
      <c r="BZ24" s="18"/>
      <c r="CA24" s="2"/>
      <c r="CB24" s="2"/>
    </row>
    <row r="25" spans="1:80">
      <c r="A25" s="55" t="s">
        <v>325</v>
      </c>
      <c r="B25" s="55"/>
      <c r="C25" s="55"/>
      <c r="D25" s="55"/>
      <c r="E25" s="55"/>
      <c r="F25" s="55"/>
      <c r="G25" s="56"/>
      <c r="H25" s="73" t="s">
        <v>236</v>
      </c>
      <c r="I25" s="85">
        <v>41764</v>
      </c>
      <c r="J25" s="51">
        <v>36</v>
      </c>
      <c r="K25" s="85">
        <v>42860</v>
      </c>
      <c r="L25" s="86">
        <v>1000762292</v>
      </c>
      <c r="M25" s="65">
        <v>1526494.71</v>
      </c>
      <c r="N25" s="83">
        <v>2</v>
      </c>
      <c r="O25" s="4" t="s">
        <v>143</v>
      </c>
      <c r="P25" s="4"/>
      <c r="Q25" s="4"/>
      <c r="R25" s="4"/>
      <c r="S25" s="4"/>
      <c r="T25" s="4"/>
      <c r="U25" s="4"/>
      <c r="V25" s="4"/>
      <c r="W25" s="103" t="s">
        <v>46</v>
      </c>
      <c r="X25" s="101"/>
      <c r="Y25" s="47"/>
      <c r="Z25" s="251" t="s">
        <v>14</v>
      </c>
      <c r="AA25" s="252"/>
      <c r="AB25" s="46" t="s">
        <v>42</v>
      </c>
      <c r="AC25" s="47"/>
      <c r="AD25" s="46" t="s">
        <v>43</v>
      </c>
      <c r="AE25" s="47"/>
      <c r="AF25" s="90"/>
      <c r="AG25" s="56"/>
      <c r="AH25" s="56"/>
      <c r="AI25" s="56"/>
      <c r="AJ25" s="59"/>
      <c r="AK25" s="56"/>
      <c r="AL25" s="56"/>
      <c r="AM25" s="56"/>
      <c r="AN25" s="55"/>
      <c r="AO25" s="55" t="s">
        <v>84</v>
      </c>
      <c r="AP25" s="55"/>
      <c r="AQ25" s="55"/>
      <c r="AR25" s="55"/>
      <c r="AS25" s="55"/>
      <c r="AT25" s="55"/>
      <c r="AU25" s="55"/>
      <c r="AV25" s="55"/>
      <c r="AW25" s="55"/>
      <c r="AX25" s="46" t="s">
        <v>98</v>
      </c>
      <c r="AY25" s="101"/>
      <c r="AZ25" s="101"/>
      <c r="BA25" s="101"/>
      <c r="BB25" s="101"/>
      <c r="BC25" s="206">
        <v>502987.88</v>
      </c>
      <c r="BD25" s="206">
        <v>386279.82</v>
      </c>
      <c r="BE25" s="207">
        <f t="shared" si="6"/>
        <v>130.21334637672763</v>
      </c>
      <c r="BF25" s="46" t="s">
        <v>112</v>
      </c>
      <c r="BG25" s="101"/>
      <c r="BH25" s="101"/>
      <c r="BI25" s="101"/>
      <c r="BJ25" s="162">
        <v>20472.21</v>
      </c>
      <c r="BK25" s="238">
        <v>18117.09</v>
      </c>
      <c r="BL25" s="239"/>
      <c r="BM25" s="102">
        <f t="shared" si="5"/>
        <v>2355.119999999999</v>
      </c>
      <c r="BN25" s="35"/>
      <c r="BO25" s="55" t="s">
        <v>303</v>
      </c>
      <c r="BP25" s="55"/>
      <c r="BQ25" s="55"/>
      <c r="BR25" s="55"/>
      <c r="BS25" s="55"/>
      <c r="BT25" s="55"/>
      <c r="BU25" s="55"/>
      <c r="BV25" s="55"/>
      <c r="BW25" s="4"/>
      <c r="BX25" s="18"/>
      <c r="BY25" s="18"/>
      <c r="BZ25" s="18"/>
      <c r="CA25" s="2"/>
      <c r="CB25" s="2"/>
    </row>
    <row r="26" spans="1:80">
      <c r="A26" s="55"/>
      <c r="B26" s="55"/>
      <c r="C26" s="55"/>
      <c r="D26" s="55"/>
      <c r="E26" s="55"/>
      <c r="F26" s="55"/>
      <c r="G26" s="56"/>
      <c r="H26" s="51" t="s">
        <v>238</v>
      </c>
      <c r="I26" s="85">
        <v>41897</v>
      </c>
      <c r="J26" s="51">
        <v>24</v>
      </c>
      <c r="K26" s="85">
        <v>42628</v>
      </c>
      <c r="L26" s="86" t="s">
        <v>240</v>
      </c>
      <c r="M26" s="65">
        <v>1200000</v>
      </c>
      <c r="N26" s="83">
        <v>4.2</v>
      </c>
      <c r="O26" s="4" t="s">
        <v>30</v>
      </c>
      <c r="P26" s="4"/>
      <c r="Q26" s="4"/>
      <c r="R26" s="4"/>
      <c r="S26" s="4"/>
      <c r="T26" s="4"/>
      <c r="U26" s="4"/>
      <c r="V26" s="4"/>
      <c r="W26" s="103" t="s">
        <v>156</v>
      </c>
      <c r="X26" s="101"/>
      <c r="Y26" s="47"/>
      <c r="Z26" s="133"/>
      <c r="AA26" s="135">
        <v>1708.37</v>
      </c>
      <c r="AB26" s="133"/>
      <c r="AC26" s="135">
        <v>68.33</v>
      </c>
      <c r="AD26" s="133"/>
      <c r="AE26" s="141">
        <f t="shared" ref="AE26:AE27" si="7">AA26-AC26</f>
        <v>1640.04</v>
      </c>
      <c r="AF26" s="90" t="s">
        <v>147</v>
      </c>
      <c r="AG26" s="56"/>
      <c r="AH26" s="56"/>
      <c r="AI26" s="56"/>
      <c r="AJ26" s="59"/>
      <c r="AK26" s="56"/>
      <c r="AL26" s="56"/>
      <c r="AM26" s="56"/>
      <c r="AN26" s="55"/>
      <c r="AO26" s="13"/>
      <c r="AP26" s="4"/>
      <c r="AQ26" s="4"/>
      <c r="AR26" s="4"/>
      <c r="AS26" s="4"/>
      <c r="AT26" s="4"/>
      <c r="AU26" s="4"/>
      <c r="AV26" s="4"/>
      <c r="AW26" s="13"/>
      <c r="AX26" s="46" t="s">
        <v>99</v>
      </c>
      <c r="AY26" s="101"/>
      <c r="AZ26" s="101"/>
      <c r="BA26" s="101"/>
      <c r="BB26" s="101"/>
      <c r="BC26" s="206">
        <v>18207.64</v>
      </c>
      <c r="BD26" s="206">
        <v>11989.07</v>
      </c>
      <c r="BE26" s="207">
        <f t="shared" si="6"/>
        <v>151.86866037148837</v>
      </c>
      <c r="BF26" s="46" t="s">
        <v>178</v>
      </c>
      <c r="BG26" s="101"/>
      <c r="BH26" s="101"/>
      <c r="BI26" s="101"/>
      <c r="BJ26" s="162">
        <v>1542.49</v>
      </c>
      <c r="BK26" s="238">
        <v>1077.3599999999999</v>
      </c>
      <c r="BL26" s="239"/>
      <c r="BM26" s="102">
        <f t="shared" si="5"/>
        <v>465.13000000000011</v>
      </c>
      <c r="BN26" s="35"/>
      <c r="BO26" s="55" t="s">
        <v>318</v>
      </c>
      <c r="BP26" s="55"/>
      <c r="BQ26" s="55"/>
      <c r="BR26" s="55"/>
      <c r="BS26" s="55"/>
      <c r="BT26" s="55"/>
      <c r="BU26" s="55"/>
      <c r="BV26" s="55"/>
      <c r="BW26" s="4"/>
      <c r="BX26" s="18"/>
      <c r="BY26" s="18"/>
      <c r="BZ26" s="18"/>
      <c r="CA26" s="2"/>
      <c r="CB26" s="2"/>
    </row>
    <row r="27" spans="1:80">
      <c r="A27" s="55" t="s">
        <v>234</v>
      </c>
      <c r="B27" s="55"/>
      <c r="C27" s="55"/>
      <c r="D27" s="55"/>
      <c r="E27" s="55"/>
      <c r="F27" s="55"/>
      <c r="G27" s="56"/>
      <c r="H27" s="87" t="s">
        <v>29</v>
      </c>
      <c r="I27" s="45"/>
      <c r="J27" s="45"/>
      <c r="K27" s="45"/>
      <c r="L27" s="88"/>
      <c r="M27" s="89">
        <f>SUM(M21:M26)</f>
        <v>7146670.5099999998</v>
      </c>
      <c r="N27" s="49"/>
      <c r="O27" s="46" t="s">
        <v>32</v>
      </c>
      <c r="P27" s="101"/>
      <c r="Q27" s="101"/>
      <c r="R27" s="47"/>
      <c r="S27" s="101" t="s">
        <v>33</v>
      </c>
      <c r="T27" s="47"/>
      <c r="U27" s="101" t="s">
        <v>242</v>
      </c>
      <c r="V27" s="49" t="s">
        <v>14</v>
      </c>
      <c r="W27" s="46" t="s">
        <v>29</v>
      </c>
      <c r="X27" s="101"/>
      <c r="Y27" s="47"/>
      <c r="Z27" s="133"/>
      <c r="AA27" s="135">
        <f>SUM(AA26:AA26)</f>
        <v>1708.37</v>
      </c>
      <c r="AB27" s="133"/>
      <c r="AC27" s="135">
        <f>SUM(AC26:AC26)</f>
        <v>68.33</v>
      </c>
      <c r="AD27" s="133"/>
      <c r="AE27" s="141">
        <f t="shared" si="7"/>
        <v>1640.04</v>
      </c>
      <c r="AF27" s="90" t="s">
        <v>148</v>
      </c>
      <c r="AG27" s="55"/>
      <c r="AH27" s="55"/>
      <c r="AI27" s="55"/>
      <c r="AJ27" s="55"/>
      <c r="AK27" s="55"/>
      <c r="AL27" s="55"/>
      <c r="AM27" s="55"/>
      <c r="AN27" s="55"/>
      <c r="AO27" s="7" t="s">
        <v>192</v>
      </c>
      <c r="AP27" s="4"/>
      <c r="AQ27" s="4"/>
      <c r="AR27" s="4"/>
      <c r="AS27" s="4"/>
      <c r="AT27" s="4"/>
      <c r="AU27" s="4"/>
      <c r="AV27" s="4"/>
      <c r="AW27" s="4"/>
      <c r="AX27" s="46" t="s">
        <v>101</v>
      </c>
      <c r="AY27" s="101"/>
      <c r="AZ27" s="101"/>
      <c r="BA27" s="101"/>
      <c r="BB27" s="101"/>
      <c r="BC27" s="206">
        <v>154552.76999999999</v>
      </c>
      <c r="BD27" s="206">
        <v>17067.599999999999</v>
      </c>
      <c r="BE27" s="207">
        <f t="shared" si="6"/>
        <v>905.53311537650279</v>
      </c>
      <c r="BF27" s="103" t="s">
        <v>179</v>
      </c>
      <c r="BG27" s="101"/>
      <c r="BH27" s="101"/>
      <c r="BI27" s="101"/>
      <c r="BJ27" s="193">
        <v>0</v>
      </c>
      <c r="BK27" s="238">
        <v>372.48</v>
      </c>
      <c r="BL27" s="239"/>
      <c r="BM27" s="102">
        <f t="shared" si="5"/>
        <v>-372.48</v>
      </c>
      <c r="BN27" s="35"/>
      <c r="BO27" s="8"/>
      <c r="BP27" s="4"/>
      <c r="BQ27" s="4"/>
      <c r="BR27" s="4"/>
      <c r="BS27" s="4"/>
      <c r="BT27" s="4"/>
      <c r="BU27" s="4"/>
      <c r="BV27" s="4"/>
      <c r="BW27" s="4"/>
      <c r="BX27" s="18"/>
      <c r="BY27" s="18"/>
      <c r="BZ27" s="18"/>
      <c r="CA27" s="2"/>
      <c r="CB27" s="2"/>
    </row>
    <row r="28" spans="1:80" ht="15.75">
      <c r="A28" s="55" t="s">
        <v>328</v>
      </c>
      <c r="B28" s="55"/>
      <c r="C28" s="55"/>
      <c r="D28" s="55"/>
      <c r="E28" s="55"/>
      <c r="F28" s="55"/>
      <c r="G28" s="56"/>
      <c r="H28" s="90"/>
      <c r="I28" s="55"/>
      <c r="J28" s="55"/>
      <c r="K28" s="55"/>
      <c r="L28" s="57"/>
      <c r="M28" s="55"/>
      <c r="N28" s="55"/>
      <c r="O28" s="103" t="s">
        <v>34</v>
      </c>
      <c r="P28" s="101"/>
      <c r="Q28" s="101"/>
      <c r="R28" s="47"/>
      <c r="S28" s="104">
        <v>15759.84</v>
      </c>
      <c r="T28" s="105"/>
      <c r="U28" s="106">
        <v>15759.84</v>
      </c>
      <c r="V28" s="107">
        <f>S28-U28</f>
        <v>0</v>
      </c>
      <c r="W28" s="55"/>
      <c r="X28" s="55"/>
      <c r="Y28" s="55"/>
      <c r="Z28" s="55"/>
      <c r="AA28" s="55"/>
      <c r="AB28" s="55"/>
      <c r="AC28" s="55"/>
      <c r="AD28" s="55"/>
      <c r="AE28" s="55"/>
      <c r="AF28" s="176" t="s">
        <v>343</v>
      </c>
      <c r="AG28" s="177"/>
      <c r="AH28" s="178"/>
      <c r="AI28" s="179"/>
      <c r="AJ28" s="180"/>
      <c r="AK28" s="181"/>
      <c r="AL28" s="182"/>
      <c r="AM28" s="183"/>
      <c r="AN28" s="184"/>
      <c r="AO28" s="13" t="s">
        <v>85</v>
      </c>
      <c r="AP28" s="4"/>
      <c r="AQ28" s="4"/>
      <c r="AR28" s="4"/>
      <c r="AS28" s="4"/>
      <c r="AT28" s="4"/>
      <c r="AU28" s="13"/>
      <c r="AV28" s="13"/>
      <c r="AW28" s="13"/>
      <c r="AX28" s="208" t="s">
        <v>169</v>
      </c>
      <c r="AY28" s="111"/>
      <c r="AZ28" s="111"/>
      <c r="BA28" s="111"/>
      <c r="BB28" s="111"/>
      <c r="BC28" s="206">
        <v>0</v>
      </c>
      <c r="BD28" s="206">
        <v>1314.32</v>
      </c>
      <c r="BE28" s="207">
        <f t="shared" si="6"/>
        <v>0</v>
      </c>
      <c r="BF28" s="46" t="s">
        <v>29</v>
      </c>
      <c r="BG28" s="101"/>
      <c r="BH28" s="101"/>
      <c r="BI28" s="101"/>
      <c r="BJ28" s="162">
        <f>SUM(BJ19:BJ27)</f>
        <v>7230671.1600000011</v>
      </c>
      <c r="BK28" s="238">
        <f>SUM(BK19:BK27)</f>
        <v>7063492.9699999997</v>
      </c>
      <c r="BL28" s="239"/>
      <c r="BM28" s="102">
        <f t="shared" si="5"/>
        <v>167178.19000000134</v>
      </c>
      <c r="BN28" s="35"/>
      <c r="BO28" s="4"/>
      <c r="BP28" s="4"/>
      <c r="BQ28" s="4"/>
      <c r="BR28" s="4"/>
      <c r="BS28" s="4"/>
      <c r="BT28" s="4"/>
      <c r="BU28" s="4"/>
      <c r="BV28" s="4"/>
      <c r="BW28" s="4"/>
      <c r="BX28" s="18"/>
      <c r="BY28" s="18"/>
      <c r="BZ28" s="18"/>
      <c r="CA28" s="2"/>
      <c r="CB28" s="2"/>
    </row>
    <row r="29" spans="1:80" ht="15.75">
      <c r="A29" s="55" t="s">
        <v>326</v>
      </c>
      <c r="B29" s="55"/>
      <c r="C29" s="55"/>
      <c r="D29" s="55"/>
      <c r="E29" s="55"/>
      <c r="F29" s="55"/>
      <c r="G29" s="56"/>
      <c r="H29" s="90" t="s">
        <v>371</v>
      </c>
      <c r="I29" s="57"/>
      <c r="J29" s="57"/>
      <c r="K29" s="57"/>
      <c r="L29" s="57"/>
      <c r="M29" s="57"/>
      <c r="N29" s="57"/>
      <c r="O29" s="103" t="s">
        <v>171</v>
      </c>
      <c r="P29" s="101"/>
      <c r="Q29" s="101"/>
      <c r="R29" s="47"/>
      <c r="S29" s="104">
        <v>125</v>
      </c>
      <c r="T29" s="105"/>
      <c r="U29" s="108">
        <v>125</v>
      </c>
      <c r="V29" s="107">
        <f t="shared" ref="V29:V35" si="8">S29-U29</f>
        <v>0</v>
      </c>
      <c r="W29" s="55" t="s">
        <v>338</v>
      </c>
      <c r="X29" s="55"/>
      <c r="Y29" s="55"/>
      <c r="Z29" s="55"/>
      <c r="AA29" s="55"/>
      <c r="AB29" s="55"/>
      <c r="AC29" s="55"/>
      <c r="AD29" s="55"/>
      <c r="AE29" s="55"/>
      <c r="AF29" s="176" t="s">
        <v>346</v>
      </c>
      <c r="AG29" s="185"/>
      <c r="AH29" s="185"/>
      <c r="AI29" s="185"/>
      <c r="AJ29" s="185"/>
      <c r="AK29" s="185"/>
      <c r="AL29" s="185"/>
      <c r="AM29" s="185"/>
      <c r="AN29" s="185"/>
      <c r="AO29" s="55" t="s">
        <v>272</v>
      </c>
      <c r="AP29" s="55"/>
      <c r="AQ29" s="55"/>
      <c r="AR29" s="55"/>
      <c r="AS29" s="55"/>
      <c r="AT29" s="55"/>
      <c r="AU29" s="55"/>
      <c r="AV29" s="55"/>
      <c r="AW29" s="55"/>
      <c r="AX29" s="46" t="s">
        <v>29</v>
      </c>
      <c r="AY29" s="101"/>
      <c r="AZ29" s="101"/>
      <c r="BA29" s="101"/>
      <c r="BB29" s="101"/>
      <c r="BC29" s="65">
        <f>SUM(BC22:BC28)</f>
        <v>3721126.2800000003</v>
      </c>
      <c r="BD29" s="65">
        <f>SUM(BD22:BD28)</f>
        <v>2695529.9799999991</v>
      </c>
      <c r="BE29" s="207">
        <f t="shared" si="6"/>
        <v>138.04803907244991</v>
      </c>
      <c r="BF29" s="9"/>
      <c r="BG29" s="13"/>
      <c r="BH29" s="13"/>
      <c r="BI29" s="13"/>
      <c r="BJ29" s="21"/>
      <c r="BK29" s="240"/>
      <c r="BL29" s="240"/>
      <c r="BM29" s="35"/>
      <c r="BN29" s="35"/>
      <c r="BO29" s="4"/>
      <c r="BP29" s="4"/>
      <c r="BQ29" s="4"/>
      <c r="BR29" s="4"/>
      <c r="BS29" s="4"/>
      <c r="BT29" s="4"/>
      <c r="BU29" s="4"/>
      <c r="BV29" s="4"/>
      <c r="BW29" s="4"/>
      <c r="BX29" s="18"/>
      <c r="BY29" s="18"/>
      <c r="BZ29" s="18"/>
      <c r="CA29" s="2"/>
      <c r="CB29" s="2"/>
    </row>
    <row r="30" spans="1:80" ht="15.75">
      <c r="A30" s="55" t="s">
        <v>232</v>
      </c>
      <c r="B30" s="55"/>
      <c r="C30" s="55"/>
      <c r="D30" s="55"/>
      <c r="E30" s="55"/>
      <c r="F30" s="55"/>
      <c r="G30" s="56"/>
      <c r="H30" s="57" t="s">
        <v>372</v>
      </c>
      <c r="I30" s="57"/>
      <c r="J30" s="57"/>
      <c r="K30" s="57"/>
      <c r="L30" s="57"/>
      <c r="M30" s="57"/>
      <c r="N30" s="57"/>
      <c r="O30" s="103" t="s">
        <v>172</v>
      </c>
      <c r="P30" s="101"/>
      <c r="Q30" s="101"/>
      <c r="R30" s="47"/>
      <c r="S30" s="104">
        <v>12230.93</v>
      </c>
      <c r="T30" s="105"/>
      <c r="U30" s="108">
        <v>1204.3699999999999</v>
      </c>
      <c r="V30" s="107">
        <f t="shared" si="8"/>
        <v>11026.560000000001</v>
      </c>
      <c r="W30" s="55" t="s">
        <v>314</v>
      </c>
      <c r="X30" s="55"/>
      <c r="Y30" s="55"/>
      <c r="Z30" s="55"/>
      <c r="AA30" s="55"/>
      <c r="AB30" s="55"/>
      <c r="AC30" s="55"/>
      <c r="AD30" s="55"/>
      <c r="AE30" s="55"/>
      <c r="AF30" s="176" t="s">
        <v>262</v>
      </c>
      <c r="AG30" s="185"/>
      <c r="AH30" s="185"/>
      <c r="AI30" s="185"/>
      <c r="AJ30" s="185"/>
      <c r="AK30" s="185"/>
      <c r="AL30" s="185"/>
      <c r="AM30" s="185"/>
      <c r="AN30" s="185"/>
      <c r="AO30" s="55" t="s">
        <v>283</v>
      </c>
      <c r="AP30" s="55"/>
      <c r="AQ30" s="55"/>
      <c r="AR30" s="55"/>
      <c r="AS30" s="55"/>
      <c r="AT30" s="55"/>
      <c r="AU30" s="55"/>
      <c r="AV30" s="55"/>
      <c r="AW30" s="55"/>
      <c r="AX30" s="4"/>
      <c r="AY30" s="4"/>
      <c r="AZ30" s="4"/>
      <c r="BA30" s="4"/>
      <c r="BB30" s="4"/>
      <c r="BC30" s="4"/>
      <c r="BD30" s="4"/>
      <c r="BE30" s="4"/>
      <c r="BF30" s="55" t="s">
        <v>291</v>
      </c>
      <c r="BG30" s="55"/>
      <c r="BH30" s="55"/>
      <c r="BI30" s="55"/>
      <c r="BJ30" s="57"/>
      <c r="BK30" s="55"/>
      <c r="BL30" s="55"/>
      <c r="BM30" s="55"/>
      <c r="BN30" s="55"/>
      <c r="BO30" s="4"/>
      <c r="BP30" s="4"/>
      <c r="BQ30" s="4"/>
      <c r="BR30" s="4"/>
      <c r="BS30" s="4"/>
      <c r="BT30" s="4"/>
      <c r="BU30" s="4"/>
      <c r="BV30" s="4"/>
      <c r="BW30" s="4"/>
      <c r="BX30" s="18"/>
      <c r="BY30" s="18"/>
      <c r="BZ30" s="18"/>
      <c r="CA30" s="2"/>
      <c r="CB30" s="2"/>
    </row>
    <row r="31" spans="1:80" ht="18" customHeight="1">
      <c r="A31" s="55" t="s">
        <v>327</v>
      </c>
      <c r="B31" s="55"/>
      <c r="C31" s="55"/>
      <c r="D31" s="55"/>
      <c r="E31" s="55"/>
      <c r="F31" s="55"/>
      <c r="G31" s="56"/>
      <c r="H31" s="90" t="s">
        <v>373</v>
      </c>
      <c r="I31" s="57"/>
      <c r="J31" s="57"/>
      <c r="K31" s="57"/>
      <c r="L31" s="57"/>
      <c r="M31" s="57"/>
      <c r="N31" s="57"/>
      <c r="O31" s="103" t="s">
        <v>35</v>
      </c>
      <c r="P31" s="101"/>
      <c r="Q31" s="101"/>
      <c r="R31" s="47"/>
      <c r="S31" s="109">
        <v>138993.48000000001</v>
      </c>
      <c r="T31" s="105"/>
      <c r="U31" s="106">
        <v>18814.310000000001</v>
      </c>
      <c r="V31" s="107">
        <f t="shared" si="8"/>
        <v>120179.17000000001</v>
      </c>
      <c r="W31" s="56" t="s">
        <v>251</v>
      </c>
      <c r="X31" s="56"/>
      <c r="Y31" s="56"/>
      <c r="Z31" s="56"/>
      <c r="AA31" s="56"/>
      <c r="AB31" s="56"/>
      <c r="AC31" s="56"/>
      <c r="AD31" s="56"/>
      <c r="AE31" s="55"/>
      <c r="AF31" s="90" t="s">
        <v>163</v>
      </c>
      <c r="AG31" s="55"/>
      <c r="AH31" s="55"/>
      <c r="AI31" s="55"/>
      <c r="AJ31" s="55"/>
      <c r="AK31" s="55"/>
      <c r="AL31" s="55"/>
      <c r="AM31" s="55"/>
      <c r="AN31" s="55"/>
      <c r="AO31" s="55" t="s">
        <v>284</v>
      </c>
      <c r="AP31" s="55"/>
      <c r="AQ31" s="55"/>
      <c r="AR31" s="55"/>
      <c r="AS31" s="55"/>
      <c r="AT31" s="55"/>
      <c r="AU31" s="55"/>
      <c r="AV31" s="55"/>
      <c r="AW31" s="55"/>
      <c r="AX31" s="55" t="s">
        <v>286</v>
      </c>
      <c r="AY31" s="55"/>
      <c r="AZ31" s="55"/>
      <c r="BA31" s="55"/>
      <c r="BB31" s="55"/>
      <c r="BC31" s="55"/>
      <c r="BD31" s="55"/>
      <c r="BE31" s="55"/>
      <c r="BF31" s="57" t="s">
        <v>292</v>
      </c>
      <c r="BG31" s="57"/>
      <c r="BH31" s="57"/>
      <c r="BI31" s="57"/>
      <c r="BJ31" s="57"/>
      <c r="BK31" s="55"/>
      <c r="BL31" s="55"/>
      <c r="BM31" s="55"/>
      <c r="BN31" s="55"/>
      <c r="BO31" s="4"/>
      <c r="BP31" s="4"/>
      <c r="BQ31" s="4"/>
      <c r="BR31" s="4"/>
      <c r="BS31" s="4"/>
      <c r="BT31" s="4"/>
      <c r="BU31" s="4"/>
      <c r="BV31" s="4"/>
      <c r="BW31" s="4"/>
      <c r="BX31" s="18"/>
      <c r="BY31" s="18"/>
      <c r="BZ31" s="18"/>
      <c r="CA31" s="2"/>
      <c r="CB31" s="2"/>
    </row>
    <row r="32" spans="1:80">
      <c r="A32" s="55" t="s">
        <v>320</v>
      </c>
      <c r="B32" s="55"/>
      <c r="C32" s="55"/>
      <c r="D32" s="55"/>
      <c r="E32" s="55"/>
      <c r="F32" s="55"/>
      <c r="G32" s="56"/>
      <c r="H32" s="90" t="s">
        <v>374</v>
      </c>
      <c r="I32" s="57"/>
      <c r="J32" s="57"/>
      <c r="K32" s="57"/>
      <c r="L32" s="57"/>
      <c r="M32" s="57"/>
      <c r="N32" s="57"/>
      <c r="O32" s="110" t="s">
        <v>36</v>
      </c>
      <c r="P32" s="111"/>
      <c r="Q32" s="111"/>
      <c r="R32" s="112"/>
      <c r="S32" s="104">
        <v>41238.69</v>
      </c>
      <c r="T32" s="105"/>
      <c r="U32" s="108">
        <v>9985.7800000000007</v>
      </c>
      <c r="V32" s="107">
        <f t="shared" si="8"/>
        <v>31252.910000000003</v>
      </c>
      <c r="W32" s="56" t="s">
        <v>252</v>
      </c>
      <c r="X32" s="56"/>
      <c r="Y32" s="56"/>
      <c r="Z32" s="56"/>
      <c r="AA32" s="56"/>
      <c r="AB32" s="56"/>
      <c r="AC32" s="56"/>
      <c r="AD32" s="56"/>
      <c r="AE32" s="56"/>
      <c r="AF32" s="90" t="s">
        <v>263</v>
      </c>
      <c r="AG32" s="4"/>
      <c r="AH32" s="4"/>
      <c r="AI32" s="4"/>
      <c r="AJ32" s="4"/>
      <c r="AK32" s="4"/>
      <c r="AL32" s="4"/>
      <c r="AM32" s="4"/>
      <c r="AN32" s="4"/>
      <c r="AO32" s="55" t="s">
        <v>273</v>
      </c>
      <c r="AP32" s="55"/>
      <c r="AQ32" s="55"/>
      <c r="AR32" s="55"/>
      <c r="AS32" s="55"/>
      <c r="AT32" s="55"/>
      <c r="AU32" s="55"/>
      <c r="AV32" s="55"/>
      <c r="AW32" s="55"/>
      <c r="AX32" s="55" t="s">
        <v>287</v>
      </c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7"/>
      <c r="BK32" s="55"/>
      <c r="BL32" s="55"/>
      <c r="BM32" s="55"/>
      <c r="BN32" s="55"/>
      <c r="BO32" s="4"/>
      <c r="BP32" s="4"/>
      <c r="BQ32" s="4"/>
      <c r="BR32" s="4"/>
      <c r="BS32" s="4"/>
      <c r="BT32" s="4"/>
      <c r="BU32" s="4"/>
      <c r="BV32" s="4"/>
      <c r="BW32" s="4"/>
      <c r="BX32" s="18"/>
      <c r="BY32" s="18"/>
      <c r="BZ32" s="18"/>
      <c r="CA32" s="2"/>
      <c r="CB32" s="2"/>
    </row>
    <row r="33" spans="1:80" ht="15.75">
      <c r="A33" s="55" t="s">
        <v>235</v>
      </c>
      <c r="B33" s="55"/>
      <c r="C33" s="55"/>
      <c r="D33" s="55"/>
      <c r="E33" s="55"/>
      <c r="F33" s="55"/>
      <c r="G33" s="56"/>
      <c r="H33" s="90"/>
      <c r="I33" s="55"/>
      <c r="J33" s="55"/>
      <c r="K33" s="55"/>
      <c r="L33" s="57"/>
      <c r="M33" s="55"/>
      <c r="N33" s="55"/>
      <c r="O33" s="103" t="s">
        <v>173</v>
      </c>
      <c r="P33" s="101"/>
      <c r="Q33" s="101"/>
      <c r="R33" s="47"/>
      <c r="S33" s="104">
        <v>76.05</v>
      </c>
      <c r="T33" s="105"/>
      <c r="U33" s="108">
        <v>76.05</v>
      </c>
      <c r="V33" s="107">
        <f t="shared" si="8"/>
        <v>0</v>
      </c>
      <c r="W33" s="56" t="s">
        <v>253</v>
      </c>
      <c r="X33" s="56"/>
      <c r="Y33" s="56"/>
      <c r="Z33" s="56"/>
      <c r="AA33" s="56"/>
      <c r="AB33" s="56"/>
      <c r="AC33" s="56"/>
      <c r="AD33" s="56"/>
      <c r="AE33" s="56"/>
      <c r="AF33" s="36"/>
      <c r="AG33" s="4"/>
      <c r="AH33" s="4"/>
      <c r="AI33" s="4"/>
      <c r="AJ33" s="4"/>
      <c r="AK33" s="4"/>
      <c r="AL33" s="4"/>
      <c r="AM33" s="4"/>
      <c r="AN33" s="4"/>
      <c r="AO33" s="185" t="s">
        <v>274</v>
      </c>
      <c r="AP33" s="55"/>
      <c r="AQ33" s="55"/>
      <c r="AR33" s="55"/>
      <c r="AS33" s="55"/>
      <c r="AT33" s="55"/>
      <c r="AU33" s="56"/>
      <c r="AV33" s="56"/>
      <c r="AW33" s="63"/>
      <c r="AX33" s="57" t="s">
        <v>285</v>
      </c>
      <c r="AY33" s="57"/>
      <c r="AZ33" s="57"/>
      <c r="BA33" s="57"/>
      <c r="BB33" s="57"/>
      <c r="BC33" s="57"/>
      <c r="BD33" s="57"/>
      <c r="BE33" s="57"/>
      <c r="BF33" s="59" t="s">
        <v>392</v>
      </c>
      <c r="BG33" s="55"/>
      <c r="BH33" s="55"/>
      <c r="BI33" s="55"/>
      <c r="BJ33" s="57"/>
      <c r="BK33" s="57"/>
      <c r="BL33" s="55"/>
      <c r="BM33" s="55"/>
      <c r="BN33" s="55"/>
      <c r="BO33" s="4"/>
      <c r="BP33" s="4"/>
      <c r="BQ33" s="4"/>
      <c r="BR33" s="4"/>
      <c r="BS33" s="4"/>
      <c r="BT33" s="4"/>
      <c r="BU33" s="4"/>
      <c r="BV33" s="4"/>
      <c r="BW33" s="4"/>
      <c r="BX33" s="18"/>
      <c r="BY33" s="18"/>
      <c r="BZ33" s="18"/>
      <c r="CA33" s="2"/>
      <c r="CB33" s="2"/>
    </row>
    <row r="34" spans="1:80" ht="15.75">
      <c r="A34" s="55" t="s">
        <v>233</v>
      </c>
      <c r="B34" s="55"/>
      <c r="C34" s="55"/>
      <c r="D34" s="55"/>
      <c r="E34" s="55"/>
      <c r="F34" s="55"/>
      <c r="G34" s="55"/>
      <c r="H34" s="90" t="s">
        <v>241</v>
      </c>
      <c r="I34" s="55"/>
      <c r="J34" s="55"/>
      <c r="K34" s="55"/>
      <c r="L34" s="57"/>
      <c r="M34" s="55"/>
      <c r="N34" s="55"/>
      <c r="O34" s="113" t="s">
        <v>37</v>
      </c>
      <c r="P34" s="114"/>
      <c r="Q34" s="114"/>
      <c r="R34" s="115"/>
      <c r="S34" s="104">
        <v>312</v>
      </c>
      <c r="T34" s="105"/>
      <c r="U34" s="108">
        <v>312</v>
      </c>
      <c r="V34" s="107">
        <f t="shared" si="8"/>
        <v>0</v>
      </c>
      <c r="W34" s="56"/>
      <c r="X34" s="56"/>
      <c r="Y34" s="56"/>
      <c r="Z34" s="56"/>
      <c r="AA34" s="56"/>
      <c r="AB34" s="56"/>
      <c r="AC34" s="56"/>
      <c r="AD34" s="56"/>
      <c r="AE34" s="56"/>
      <c r="AF34" s="7" t="s">
        <v>190</v>
      </c>
      <c r="AG34" s="4"/>
      <c r="AH34" s="4"/>
      <c r="AI34" s="4"/>
      <c r="AJ34" s="4"/>
      <c r="AK34" s="4"/>
      <c r="AL34" s="4"/>
      <c r="AM34" s="4"/>
      <c r="AN34" s="4"/>
      <c r="AO34" s="5"/>
      <c r="AP34" s="4"/>
      <c r="AQ34" s="4"/>
      <c r="AR34" s="4"/>
      <c r="AS34" s="4"/>
      <c r="AT34" s="4"/>
      <c r="AU34" s="4"/>
      <c r="AV34" s="4"/>
      <c r="AW34" s="4"/>
      <c r="AX34" s="10"/>
      <c r="AY34" s="10"/>
      <c r="AZ34" s="10"/>
      <c r="BA34" s="10"/>
      <c r="BB34" s="10"/>
      <c r="BC34" s="10"/>
      <c r="BD34" s="10"/>
      <c r="BE34" s="10"/>
      <c r="BF34" s="227"/>
      <c r="BG34" s="55"/>
      <c r="BH34" s="55"/>
      <c r="BI34" s="55"/>
      <c r="BJ34" s="57"/>
      <c r="BK34" s="55"/>
      <c r="BL34" s="55"/>
      <c r="BM34" s="55"/>
      <c r="BN34" s="55"/>
      <c r="BO34" s="4"/>
      <c r="BP34" s="4"/>
      <c r="BQ34" s="4"/>
      <c r="BR34" s="4"/>
      <c r="BS34" s="4"/>
      <c r="BT34" s="4"/>
      <c r="BU34" s="4"/>
      <c r="BV34" s="4"/>
      <c r="BW34" s="4"/>
      <c r="BX34" s="18"/>
      <c r="BY34" s="18"/>
      <c r="BZ34" s="18"/>
      <c r="CA34" s="2"/>
      <c r="CB34" s="2"/>
    </row>
    <row r="35" spans="1:80" ht="15.75">
      <c r="A35" s="55" t="s">
        <v>365</v>
      </c>
      <c r="B35" s="55"/>
      <c r="C35" s="55"/>
      <c r="D35" s="55"/>
      <c r="E35" s="55"/>
      <c r="F35" s="55"/>
      <c r="G35" s="55"/>
      <c r="H35" s="91" t="s">
        <v>337</v>
      </c>
      <c r="I35" s="91"/>
      <c r="J35" s="55"/>
      <c r="K35" s="55"/>
      <c r="L35" s="57"/>
      <c r="M35" s="55"/>
      <c r="N35" s="55"/>
      <c r="O35" s="46" t="s">
        <v>29</v>
      </c>
      <c r="P35" s="101"/>
      <c r="Q35" s="101"/>
      <c r="R35" s="47"/>
      <c r="S35" s="109">
        <f>SUM(S28:S34)</f>
        <v>208735.99</v>
      </c>
      <c r="T35" s="116"/>
      <c r="U35" s="106">
        <f>SUM(U28:U34)</f>
        <v>46277.350000000006</v>
      </c>
      <c r="V35" s="107">
        <f t="shared" si="8"/>
        <v>162458.63999999998</v>
      </c>
      <c r="W35" s="55" t="s">
        <v>313</v>
      </c>
      <c r="X35" s="55"/>
      <c r="Y35" s="55"/>
      <c r="Z35" s="55"/>
      <c r="AA35" s="55"/>
      <c r="AB35" s="55"/>
      <c r="AC35" s="55"/>
      <c r="AD35" s="55"/>
      <c r="AE35" s="55"/>
      <c r="AF35" s="4" t="s">
        <v>61</v>
      </c>
      <c r="AG35" s="4"/>
      <c r="AH35" s="4"/>
      <c r="AI35" s="4"/>
      <c r="AJ35" s="4"/>
      <c r="AK35" s="4"/>
      <c r="AL35" s="4"/>
      <c r="AM35" s="4"/>
      <c r="AN35" s="4"/>
      <c r="AO35" s="17" t="s">
        <v>193</v>
      </c>
      <c r="AP35" s="4"/>
      <c r="AQ35" s="4"/>
      <c r="AR35" s="4"/>
      <c r="AS35" s="4"/>
      <c r="AT35" s="4"/>
      <c r="AU35" s="13"/>
      <c r="AV35" s="13"/>
      <c r="AW35" s="13"/>
      <c r="AX35" s="7" t="s">
        <v>196</v>
      </c>
      <c r="AY35" s="4"/>
      <c r="AZ35" s="4"/>
      <c r="BA35" s="4"/>
      <c r="BB35" s="4"/>
      <c r="BC35" s="4"/>
      <c r="BD35" s="4"/>
      <c r="BE35" s="4"/>
      <c r="BF35" s="227"/>
      <c r="BG35" s="55"/>
      <c r="BH35" s="55"/>
      <c r="BI35" s="55"/>
      <c r="BJ35" s="57"/>
      <c r="BK35" s="55"/>
      <c r="BL35" s="55"/>
      <c r="BM35" s="55"/>
      <c r="BN35" s="55"/>
      <c r="BO35" s="10"/>
      <c r="BP35" s="10"/>
      <c r="BQ35" s="10"/>
      <c r="BR35" s="10"/>
      <c r="BS35" s="4"/>
      <c r="BT35" s="4"/>
      <c r="BU35" s="4"/>
      <c r="BV35" s="4"/>
      <c r="BW35" s="4"/>
      <c r="BX35" s="18"/>
      <c r="BY35" s="18"/>
      <c r="BZ35" s="18"/>
      <c r="CA35" s="2"/>
      <c r="CB35" s="2"/>
    </row>
    <row r="36" spans="1:80" ht="15.75">
      <c r="A36" s="57" t="s">
        <v>329</v>
      </c>
      <c r="B36" s="57"/>
      <c r="C36" s="57"/>
      <c r="D36" s="58"/>
      <c r="E36" s="58"/>
      <c r="F36" s="58"/>
      <c r="G36" s="58"/>
      <c r="H36" s="90" t="s">
        <v>332</v>
      </c>
      <c r="I36" s="55"/>
      <c r="J36" s="55"/>
      <c r="K36" s="55"/>
      <c r="L36" s="57"/>
      <c r="M36" s="55"/>
      <c r="N36" s="55"/>
      <c r="O36" s="4"/>
      <c r="P36" s="4"/>
      <c r="Q36" s="4"/>
      <c r="R36" s="4"/>
      <c r="S36" s="4"/>
      <c r="T36" s="4"/>
      <c r="U36" s="4"/>
      <c r="V36" s="4"/>
      <c r="W36" s="56" t="s">
        <v>250</v>
      </c>
      <c r="X36" s="56"/>
      <c r="Y36" s="56"/>
      <c r="Z36" s="56"/>
      <c r="AA36" s="63"/>
      <c r="AB36" s="56"/>
      <c r="AC36" s="56"/>
      <c r="AD36" s="56"/>
      <c r="AE36" s="56"/>
      <c r="AF36" s="45" t="s">
        <v>75</v>
      </c>
      <c r="AG36" s="46" t="s">
        <v>62</v>
      </c>
      <c r="AH36" s="101"/>
      <c r="AI36" s="101"/>
      <c r="AJ36" s="53"/>
      <c r="AK36" s="45" t="s">
        <v>151</v>
      </c>
      <c r="AL36" s="101" t="s">
        <v>63</v>
      </c>
      <c r="AM36" s="46" t="s">
        <v>264</v>
      </c>
      <c r="AN36" s="47"/>
      <c r="AO36" s="5" t="s">
        <v>86</v>
      </c>
      <c r="AP36" s="4"/>
      <c r="AQ36" s="4"/>
      <c r="AR36" s="4"/>
      <c r="AS36" s="4"/>
      <c r="AT36" s="4"/>
      <c r="AU36" s="13"/>
      <c r="AV36" s="13"/>
      <c r="AW36" s="29"/>
      <c r="AX36" s="13" t="s">
        <v>102</v>
      </c>
      <c r="AY36" s="4"/>
      <c r="AZ36" s="4"/>
      <c r="BA36" s="4"/>
      <c r="BB36" s="4"/>
      <c r="BC36" s="4"/>
      <c r="BD36" s="4"/>
      <c r="BE36" s="4"/>
      <c r="BF36" s="7" t="s">
        <v>198</v>
      </c>
      <c r="BG36" s="4"/>
      <c r="BH36" s="4"/>
      <c r="BI36" s="4"/>
      <c r="BJ36" s="10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18"/>
      <c r="BY36" s="18"/>
      <c r="BZ36" s="18"/>
      <c r="CA36" s="2"/>
      <c r="CB36" s="2"/>
    </row>
    <row r="37" spans="1:80" ht="15.75">
      <c r="A37" s="57" t="s">
        <v>369</v>
      </c>
      <c r="B37" s="57"/>
      <c r="C37" s="57"/>
      <c r="D37" s="58"/>
      <c r="E37" s="58"/>
      <c r="F37" s="58"/>
      <c r="G37" s="58"/>
      <c r="H37" s="11" t="s">
        <v>350</v>
      </c>
      <c r="I37" s="4"/>
      <c r="J37" s="4"/>
      <c r="K37" s="4"/>
      <c r="L37" s="10"/>
      <c r="M37" s="4"/>
      <c r="N37" s="4"/>
      <c r="O37" s="55" t="s">
        <v>145</v>
      </c>
      <c r="P37" s="55"/>
      <c r="Q37" s="55"/>
      <c r="R37" s="55"/>
      <c r="S37" s="55"/>
      <c r="T37" s="55"/>
      <c r="U37" s="55"/>
      <c r="V37" s="55"/>
      <c r="W37" s="18"/>
      <c r="X37" s="23"/>
      <c r="Y37" s="23"/>
      <c r="Z37" s="240"/>
      <c r="AA37" s="240"/>
      <c r="AB37" s="240"/>
      <c r="AC37" s="240"/>
      <c r="AD37" s="240"/>
      <c r="AE37" s="240"/>
      <c r="AF37" s="45" t="s">
        <v>64</v>
      </c>
      <c r="AG37" s="46" t="s">
        <v>70</v>
      </c>
      <c r="AH37" s="101"/>
      <c r="AI37" s="101"/>
      <c r="AJ37" s="53"/>
      <c r="AK37" s="186">
        <f>AM37/AL37</f>
        <v>0.70100001266319689</v>
      </c>
      <c r="AL37" s="187">
        <v>78969</v>
      </c>
      <c r="AM37" s="238">
        <v>55357.27</v>
      </c>
      <c r="AN37" s="239"/>
      <c r="AO37" s="199" t="s">
        <v>86</v>
      </c>
      <c r="AP37" s="47"/>
      <c r="AQ37" s="46" t="s">
        <v>87</v>
      </c>
      <c r="AR37" s="47"/>
      <c r="AS37" s="45" t="s">
        <v>88</v>
      </c>
      <c r="AT37" s="45" t="s">
        <v>63</v>
      </c>
      <c r="AU37" s="45" t="s">
        <v>89</v>
      </c>
      <c r="AV37" s="111"/>
      <c r="AW37" s="49" t="s">
        <v>23</v>
      </c>
      <c r="AX37" s="103" t="s">
        <v>103</v>
      </c>
      <c r="AY37" s="101"/>
      <c r="AZ37" s="101"/>
      <c r="BA37" s="209" t="s">
        <v>40</v>
      </c>
      <c r="BB37" s="210"/>
      <c r="BC37" s="79">
        <v>2014</v>
      </c>
      <c r="BD37" s="79">
        <v>2013</v>
      </c>
      <c r="BE37" s="211" t="s">
        <v>217</v>
      </c>
      <c r="BF37" s="4" t="s">
        <v>113</v>
      </c>
      <c r="BG37" s="4"/>
      <c r="BH37" s="4"/>
      <c r="BI37" s="4"/>
      <c r="BJ37" s="10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18"/>
      <c r="BY37" s="18"/>
      <c r="BZ37" s="18"/>
      <c r="CA37" s="2"/>
      <c r="CB37" s="2"/>
    </row>
    <row r="38" spans="1:80">
      <c r="A38" s="59" t="s">
        <v>336</v>
      </c>
      <c r="B38" s="59"/>
      <c r="C38" s="59"/>
      <c r="D38" s="60"/>
      <c r="E38" s="60"/>
      <c r="F38" s="60"/>
      <c r="G38" s="60"/>
      <c r="H38" s="4" t="s">
        <v>121</v>
      </c>
      <c r="I38" s="4"/>
      <c r="J38" s="4"/>
      <c r="K38" s="4"/>
      <c r="L38" s="10"/>
      <c r="M38" s="4"/>
      <c r="N38" s="4"/>
      <c r="O38" s="55" t="s">
        <v>377</v>
      </c>
      <c r="P38" s="55"/>
      <c r="Q38" s="55"/>
      <c r="R38" s="55"/>
      <c r="S38" s="55"/>
      <c r="T38" s="55"/>
      <c r="U38" s="55"/>
      <c r="V38" s="55"/>
      <c r="W38" s="4" t="s">
        <v>48</v>
      </c>
      <c r="X38" s="4"/>
      <c r="Y38" s="4"/>
      <c r="Z38" s="4"/>
      <c r="AA38" s="4"/>
      <c r="AB38" s="4"/>
      <c r="AC38" s="4"/>
      <c r="AD38" s="4"/>
      <c r="AE38" s="12"/>
      <c r="AF38" s="45" t="s">
        <v>65</v>
      </c>
      <c r="AG38" s="46" t="s">
        <v>71</v>
      </c>
      <c r="AH38" s="101"/>
      <c r="AI38" s="101"/>
      <c r="AJ38" s="53"/>
      <c r="AK38" s="186">
        <f t="shared" ref="AK38:AK42" si="9">AM38/AL38</f>
        <v>0.28999999999999998</v>
      </c>
      <c r="AL38" s="187">
        <v>152000</v>
      </c>
      <c r="AM38" s="238">
        <v>44080</v>
      </c>
      <c r="AN38" s="239"/>
      <c r="AO38" s="46" t="s">
        <v>158</v>
      </c>
      <c r="AP38" s="47"/>
      <c r="AQ38" s="46" t="s">
        <v>90</v>
      </c>
      <c r="AR38" s="47"/>
      <c r="AS38" s="200">
        <v>98.45</v>
      </c>
      <c r="AT38" s="200">
        <v>3938</v>
      </c>
      <c r="AU38" s="51">
        <v>2000</v>
      </c>
      <c r="AV38" s="129"/>
      <c r="AW38" s="201">
        <v>7876000</v>
      </c>
      <c r="AX38" s="103" t="s">
        <v>175</v>
      </c>
      <c r="AY38" s="101"/>
      <c r="AZ38" s="101"/>
      <c r="BA38" s="209" t="s">
        <v>104</v>
      </c>
      <c r="BB38" s="210"/>
      <c r="BC38" s="65">
        <v>41996.11</v>
      </c>
      <c r="BD38" s="65">
        <v>27968.38</v>
      </c>
      <c r="BE38" s="65">
        <f>BC38/BD38*100</f>
        <v>150.15567580245977</v>
      </c>
      <c r="BF38" s="46" t="s">
        <v>107</v>
      </c>
      <c r="BG38" s="101"/>
      <c r="BH38" s="101"/>
      <c r="BI38" s="101"/>
      <c r="BJ38" s="191">
        <v>42004</v>
      </c>
      <c r="BK38" s="241">
        <v>41639</v>
      </c>
      <c r="BL38" s="242"/>
      <c r="BM38" s="79" t="s">
        <v>165</v>
      </c>
      <c r="BN38" s="13"/>
      <c r="BO38" s="4"/>
      <c r="BP38" s="4"/>
      <c r="BQ38" s="4"/>
      <c r="BR38" s="4"/>
      <c r="BS38" s="4"/>
      <c r="BT38" s="4"/>
      <c r="BU38" s="4"/>
      <c r="BV38" s="4"/>
      <c r="BW38" s="4"/>
      <c r="BX38" s="18"/>
      <c r="BY38" s="18"/>
      <c r="BZ38" s="18"/>
      <c r="CA38" s="2"/>
      <c r="CB38" s="2"/>
    </row>
    <row r="39" spans="1:80">
      <c r="A39" s="55"/>
      <c r="B39" s="55"/>
      <c r="C39" s="55"/>
      <c r="D39" s="61"/>
      <c r="E39" s="61"/>
      <c r="F39" s="61"/>
      <c r="G39" s="61"/>
      <c r="H39" s="55" t="s">
        <v>135</v>
      </c>
      <c r="I39" s="55"/>
      <c r="J39" s="55"/>
      <c r="K39" s="55"/>
      <c r="L39" s="57"/>
      <c r="M39" s="55"/>
      <c r="N39" s="55"/>
      <c r="O39" s="55" t="s">
        <v>341</v>
      </c>
      <c r="P39" s="55"/>
      <c r="Q39" s="55"/>
      <c r="R39" s="55"/>
      <c r="S39" s="55"/>
      <c r="T39" s="117"/>
      <c r="U39" s="55"/>
      <c r="V39" s="55"/>
      <c r="W39" s="46" t="s">
        <v>49</v>
      </c>
      <c r="X39" s="101"/>
      <c r="Y39" s="47"/>
      <c r="Z39" s="142" t="s">
        <v>2</v>
      </c>
      <c r="AA39" s="143"/>
      <c r="AB39" s="46" t="s">
        <v>42</v>
      </c>
      <c r="AC39" s="101"/>
      <c r="AD39" s="45" t="s">
        <v>43</v>
      </c>
      <c r="AE39" s="51"/>
      <c r="AF39" s="45" t="s">
        <v>66</v>
      </c>
      <c r="AG39" s="46" t="s">
        <v>72</v>
      </c>
      <c r="AH39" s="101"/>
      <c r="AI39" s="101"/>
      <c r="AJ39" s="53"/>
      <c r="AK39" s="186">
        <f t="shared" si="9"/>
        <v>0.37</v>
      </c>
      <c r="AL39" s="187">
        <v>2302</v>
      </c>
      <c r="AM39" s="238">
        <v>851.74</v>
      </c>
      <c r="AN39" s="239"/>
      <c r="AO39" s="46" t="s">
        <v>158</v>
      </c>
      <c r="AP39" s="47"/>
      <c r="AQ39" s="46" t="s">
        <v>91</v>
      </c>
      <c r="AR39" s="47"/>
      <c r="AS39" s="200">
        <v>1.55</v>
      </c>
      <c r="AT39" s="200">
        <v>62</v>
      </c>
      <c r="AU39" s="51">
        <v>2000</v>
      </c>
      <c r="AV39" s="202"/>
      <c r="AW39" s="201">
        <v>124000</v>
      </c>
      <c r="AX39" s="103" t="s">
        <v>174</v>
      </c>
      <c r="AY39" s="101"/>
      <c r="AZ39" s="101"/>
      <c r="BA39" s="209" t="s">
        <v>288</v>
      </c>
      <c r="BB39" s="210"/>
      <c r="BC39" s="65">
        <v>119469.25</v>
      </c>
      <c r="BD39" s="65">
        <v>106850.97</v>
      </c>
      <c r="BE39" s="65">
        <f t="shared" ref="BE39:BE42" si="10">BC39/BD39*100</f>
        <v>111.80923299058492</v>
      </c>
      <c r="BF39" s="46" t="s">
        <v>180</v>
      </c>
      <c r="BG39" s="101"/>
      <c r="BH39" s="101"/>
      <c r="BI39" s="101"/>
      <c r="BJ39" s="162">
        <v>6308249.1900000004</v>
      </c>
      <c r="BK39" s="238">
        <v>6019465.6100000003</v>
      </c>
      <c r="BL39" s="239"/>
      <c r="BM39" s="102">
        <f>BJ39-BK39</f>
        <v>288783.58000000007</v>
      </c>
      <c r="BN39" s="35"/>
      <c r="BO39" s="4"/>
      <c r="BP39" s="4"/>
      <c r="BQ39" s="4"/>
      <c r="BR39" s="4"/>
      <c r="BS39" s="4"/>
      <c r="BT39" s="4"/>
      <c r="BU39" s="4"/>
      <c r="BV39" s="4"/>
      <c r="BW39" s="4"/>
      <c r="BX39" s="18"/>
      <c r="BY39" s="18"/>
      <c r="BZ39" s="18"/>
      <c r="CA39" s="2"/>
      <c r="CB39" s="2"/>
    </row>
    <row r="40" spans="1:80">
      <c r="A40" s="56" t="s">
        <v>331</v>
      </c>
      <c r="B40" s="56"/>
      <c r="C40" s="56"/>
      <c r="D40" s="62"/>
      <c r="E40" s="62"/>
      <c r="F40" s="62"/>
      <c r="G40" s="62"/>
      <c r="H40" s="55" t="s">
        <v>199</v>
      </c>
      <c r="I40" s="55"/>
      <c r="J40" s="55"/>
      <c r="K40" s="55"/>
      <c r="L40" s="57"/>
      <c r="M40" s="55"/>
      <c r="N40" s="55"/>
      <c r="O40" s="56"/>
      <c r="P40" s="118"/>
      <c r="Q40" s="118"/>
      <c r="R40" s="118"/>
      <c r="S40" s="119"/>
      <c r="T40" s="118"/>
      <c r="U40" s="56"/>
      <c r="V40" s="55"/>
      <c r="W40" s="46" t="s">
        <v>50</v>
      </c>
      <c r="X40" s="101"/>
      <c r="Y40" s="47"/>
      <c r="Z40" s="238">
        <v>9352.5300000000007</v>
      </c>
      <c r="AA40" s="239"/>
      <c r="AB40" s="238">
        <v>697.48</v>
      </c>
      <c r="AC40" s="243"/>
      <c r="AD40" s="238">
        <f>Z40-AB40</f>
        <v>8655.0500000000011</v>
      </c>
      <c r="AE40" s="239"/>
      <c r="AF40" s="45" t="s">
        <v>67</v>
      </c>
      <c r="AG40" s="46" t="s">
        <v>73</v>
      </c>
      <c r="AH40" s="101"/>
      <c r="AI40" s="101"/>
      <c r="AJ40" s="53"/>
      <c r="AK40" s="186">
        <f t="shared" si="9"/>
        <v>4.4999999999999998E-2</v>
      </c>
      <c r="AL40" s="187">
        <v>11000</v>
      </c>
      <c r="AM40" s="238">
        <v>495</v>
      </c>
      <c r="AN40" s="239"/>
      <c r="AO40" s="46" t="s">
        <v>29</v>
      </c>
      <c r="AP40" s="47"/>
      <c r="AQ40" s="46"/>
      <c r="AR40" s="47"/>
      <c r="AS40" s="200">
        <f>SUM(AS38:AS39)</f>
        <v>100</v>
      </c>
      <c r="AT40" s="200">
        <f>SUM(AT38:AT39)</f>
        <v>4000</v>
      </c>
      <c r="AU40" s="51"/>
      <c r="AV40" s="202"/>
      <c r="AW40" s="201">
        <f>SUM(AW38:AW39)</f>
        <v>8000000</v>
      </c>
      <c r="AX40" s="46" t="s">
        <v>149</v>
      </c>
      <c r="AY40" s="101"/>
      <c r="AZ40" s="101"/>
      <c r="BA40" s="209" t="s">
        <v>104</v>
      </c>
      <c r="BB40" s="210"/>
      <c r="BC40" s="212">
        <v>0</v>
      </c>
      <c r="BD40" s="212">
        <v>6119.36</v>
      </c>
      <c r="BE40" s="65">
        <f t="shared" si="10"/>
        <v>0</v>
      </c>
      <c r="BF40" s="46" t="s">
        <v>114</v>
      </c>
      <c r="BG40" s="101"/>
      <c r="BH40" s="101"/>
      <c r="BI40" s="101"/>
      <c r="BJ40" s="162">
        <v>392569.33</v>
      </c>
      <c r="BK40" s="238">
        <v>328843.11</v>
      </c>
      <c r="BL40" s="239"/>
      <c r="BM40" s="102">
        <f t="shared" ref="BM40:BM46" si="11">BJ40-BK40</f>
        <v>63726.22000000003</v>
      </c>
      <c r="BN40" s="35"/>
      <c r="BO40" s="4"/>
      <c r="BP40" s="4"/>
      <c r="BQ40" s="4"/>
      <c r="BR40" s="4"/>
      <c r="BS40" s="4"/>
      <c r="BT40" s="4"/>
      <c r="BU40" s="4"/>
      <c r="BV40" s="4"/>
      <c r="BW40" s="4"/>
      <c r="BX40" s="18"/>
      <c r="BY40" s="18"/>
      <c r="BZ40" s="18"/>
      <c r="CA40" s="2"/>
      <c r="CB40" s="2"/>
    </row>
    <row r="41" spans="1:80">
      <c r="A41" s="55"/>
      <c r="B41" s="55"/>
      <c r="C41" s="55"/>
      <c r="D41" s="55"/>
      <c r="E41" s="55"/>
      <c r="F41" s="56"/>
      <c r="G41" s="63"/>
      <c r="H41" s="55" t="s">
        <v>200</v>
      </c>
      <c r="I41" s="55"/>
      <c r="J41" s="55"/>
      <c r="K41" s="55"/>
      <c r="L41" s="57"/>
      <c r="M41" s="55"/>
      <c r="N41" s="55"/>
      <c r="O41" s="56" t="s">
        <v>243</v>
      </c>
      <c r="P41" s="118"/>
      <c r="Q41" s="118"/>
      <c r="R41" s="118"/>
      <c r="S41" s="119"/>
      <c r="T41" s="118"/>
      <c r="U41" s="56"/>
      <c r="V41" s="55"/>
      <c r="W41" s="46" t="s">
        <v>51</v>
      </c>
      <c r="X41" s="101"/>
      <c r="Y41" s="47"/>
      <c r="Z41" s="238">
        <v>900</v>
      </c>
      <c r="AA41" s="239"/>
      <c r="AB41" s="238">
        <v>900</v>
      </c>
      <c r="AC41" s="243"/>
      <c r="AD41" s="238">
        <f>Z41-AB41</f>
        <v>0</v>
      </c>
      <c r="AE41" s="239"/>
      <c r="AF41" s="45" t="s">
        <v>68</v>
      </c>
      <c r="AG41" s="46" t="s">
        <v>74</v>
      </c>
      <c r="AH41" s="101"/>
      <c r="AI41" s="101"/>
      <c r="AJ41" s="53"/>
      <c r="AK41" s="186">
        <f t="shared" si="9"/>
        <v>1.8999972805641922E-2</v>
      </c>
      <c r="AL41" s="187">
        <v>110317</v>
      </c>
      <c r="AM41" s="238">
        <v>2096.02</v>
      </c>
      <c r="AN41" s="239"/>
      <c r="AO41" s="55"/>
      <c r="AP41" s="55"/>
      <c r="AQ41" s="55"/>
      <c r="AR41" s="55"/>
      <c r="AS41" s="55"/>
      <c r="AT41" s="55"/>
      <c r="AU41" s="55"/>
      <c r="AV41" s="55"/>
      <c r="AW41" s="55"/>
      <c r="AX41" s="46" t="s">
        <v>289</v>
      </c>
      <c r="AY41" s="101"/>
      <c r="AZ41" s="101"/>
      <c r="BA41" s="209" t="s">
        <v>104</v>
      </c>
      <c r="BB41" s="210"/>
      <c r="BC41" s="66">
        <v>0</v>
      </c>
      <c r="BD41" s="66">
        <v>5057.67</v>
      </c>
      <c r="BE41" s="65">
        <f t="shared" si="10"/>
        <v>0</v>
      </c>
      <c r="BF41" s="46" t="s">
        <v>115</v>
      </c>
      <c r="BG41" s="101"/>
      <c r="BH41" s="101"/>
      <c r="BI41" s="101"/>
      <c r="BJ41" s="162">
        <v>37683.21</v>
      </c>
      <c r="BK41" s="238">
        <v>58297.06</v>
      </c>
      <c r="BL41" s="239"/>
      <c r="BM41" s="102">
        <f t="shared" si="11"/>
        <v>-20613.849999999999</v>
      </c>
      <c r="BN41" s="35"/>
      <c r="BO41" s="4"/>
      <c r="BP41" s="4"/>
      <c r="BQ41" s="4"/>
      <c r="BR41" s="4"/>
      <c r="BS41" s="4"/>
      <c r="BT41" s="4"/>
      <c r="BU41" s="4"/>
      <c r="BV41" s="4"/>
      <c r="BW41" s="4"/>
      <c r="BX41" s="18"/>
      <c r="BY41" s="18"/>
      <c r="BZ41" s="18"/>
      <c r="CA41" s="2"/>
      <c r="CB41" s="2"/>
    </row>
    <row r="42" spans="1:80">
      <c r="A42" s="4" t="s">
        <v>12</v>
      </c>
      <c r="B42" s="4"/>
      <c r="C42" s="4"/>
      <c r="D42" s="4"/>
      <c r="E42" s="4"/>
      <c r="F42" s="13"/>
      <c r="G42" s="29"/>
      <c r="H42" s="90" t="s">
        <v>212</v>
      </c>
      <c r="I42" s="55"/>
      <c r="J42" s="55"/>
      <c r="K42" s="55"/>
      <c r="L42" s="57"/>
      <c r="M42" s="55"/>
      <c r="N42" s="55"/>
      <c r="O42" s="56" t="s">
        <v>315</v>
      </c>
      <c r="P42" s="118"/>
      <c r="Q42" s="118"/>
      <c r="R42" s="118"/>
      <c r="S42" s="120"/>
      <c r="T42" s="121"/>
      <c r="U42" s="122"/>
      <c r="V42" s="123"/>
      <c r="W42" s="130" t="s">
        <v>52</v>
      </c>
      <c r="X42" s="111"/>
      <c r="Y42" s="112"/>
      <c r="Z42" s="238">
        <v>136.5</v>
      </c>
      <c r="AA42" s="239"/>
      <c r="AB42" s="244">
        <v>0</v>
      </c>
      <c r="AC42" s="245"/>
      <c r="AD42" s="238">
        <f>Z42-AB42</f>
        <v>136.5</v>
      </c>
      <c r="AE42" s="239"/>
      <c r="AF42" s="45" t="s">
        <v>69</v>
      </c>
      <c r="AG42" s="130" t="s">
        <v>216</v>
      </c>
      <c r="AH42" s="111"/>
      <c r="AI42" s="111"/>
      <c r="AJ42" s="188"/>
      <c r="AK42" s="186">
        <f t="shared" si="9"/>
        <v>0.85</v>
      </c>
      <c r="AL42" s="187">
        <v>11679</v>
      </c>
      <c r="AM42" s="238">
        <v>9927.15</v>
      </c>
      <c r="AN42" s="239"/>
      <c r="AO42" s="55" t="s">
        <v>317</v>
      </c>
      <c r="AP42" s="55"/>
      <c r="AQ42" s="55"/>
      <c r="AR42" s="55"/>
      <c r="AS42" s="55"/>
      <c r="AT42" s="55"/>
      <c r="AU42" s="55"/>
      <c r="AV42" s="55"/>
      <c r="AW42" s="55"/>
      <c r="AX42" s="46" t="s">
        <v>29</v>
      </c>
      <c r="AY42" s="101"/>
      <c r="AZ42" s="101"/>
      <c r="BA42" s="213"/>
      <c r="BB42" s="214"/>
      <c r="BC42" s="66">
        <f>SUM(BC38:BC41)</f>
        <v>161465.35999999999</v>
      </c>
      <c r="BD42" s="66">
        <f>SUM(BD38:BD41)</f>
        <v>145996.38</v>
      </c>
      <c r="BE42" s="65">
        <f t="shared" si="10"/>
        <v>110.59545449003598</v>
      </c>
      <c r="BF42" s="46" t="s">
        <v>116</v>
      </c>
      <c r="BG42" s="101"/>
      <c r="BH42" s="101"/>
      <c r="BI42" s="101"/>
      <c r="BJ42" s="162">
        <v>123910.1</v>
      </c>
      <c r="BK42" s="238">
        <v>150224.07</v>
      </c>
      <c r="BL42" s="239"/>
      <c r="BM42" s="102">
        <f t="shared" si="11"/>
        <v>-26313.97</v>
      </c>
      <c r="BN42" s="35"/>
      <c r="BO42" s="4"/>
      <c r="BP42" s="4"/>
      <c r="BQ42" s="4"/>
      <c r="BR42" s="4"/>
      <c r="BS42" s="4"/>
      <c r="BT42" s="4"/>
      <c r="BU42" s="4"/>
      <c r="BV42" s="4"/>
      <c r="BW42" s="4"/>
      <c r="BX42" s="18"/>
      <c r="BY42" s="18"/>
      <c r="BZ42" s="18"/>
      <c r="CA42" s="2"/>
      <c r="CB42" s="2"/>
    </row>
    <row r="43" spans="1:80">
      <c r="A43" s="45" t="s">
        <v>0</v>
      </c>
      <c r="B43" s="45" t="s">
        <v>1</v>
      </c>
      <c r="C43" s="45"/>
      <c r="D43" s="48" t="s">
        <v>207</v>
      </c>
      <c r="E43" s="45" t="s">
        <v>13</v>
      </c>
      <c r="F43" s="64" t="s">
        <v>4</v>
      </c>
      <c r="G43" s="49" t="s">
        <v>231</v>
      </c>
      <c r="H43" s="4"/>
      <c r="I43" s="4"/>
      <c r="J43" s="4"/>
      <c r="K43" s="4"/>
      <c r="L43" s="10"/>
      <c r="M43" s="4"/>
      <c r="N43" s="4"/>
      <c r="O43" s="56" t="s">
        <v>244</v>
      </c>
      <c r="P43" s="124"/>
      <c r="Q43" s="124"/>
      <c r="R43" s="124"/>
      <c r="S43" s="125"/>
      <c r="T43" s="118"/>
      <c r="U43" s="56"/>
      <c r="V43" s="55"/>
      <c r="W43" s="46" t="s">
        <v>29</v>
      </c>
      <c r="X43" s="101"/>
      <c r="Y43" s="47"/>
      <c r="Z43" s="238">
        <f>Z40+Z41+Z42</f>
        <v>10389.030000000001</v>
      </c>
      <c r="AA43" s="239"/>
      <c r="AB43" s="238">
        <f>SUM(AB40:AB42)</f>
        <v>1597.48</v>
      </c>
      <c r="AC43" s="243"/>
      <c r="AD43" s="238">
        <f>Z43-AB43</f>
        <v>8791.5500000000011</v>
      </c>
      <c r="AE43" s="239"/>
      <c r="AF43" s="103" t="s">
        <v>29</v>
      </c>
      <c r="AG43" s="52"/>
      <c r="AH43" s="187"/>
      <c r="AI43" s="187"/>
      <c r="AJ43" s="53"/>
      <c r="AK43" s="53"/>
      <c r="AL43" s="51"/>
      <c r="AM43" s="238">
        <f>SUM(AM37:AM42)</f>
        <v>112807.18</v>
      </c>
      <c r="AN43" s="239"/>
      <c r="AO43" s="55" t="s">
        <v>202</v>
      </c>
      <c r="AP43" s="55"/>
      <c r="AQ43" s="55"/>
      <c r="AR43" s="55"/>
      <c r="AS43" s="55"/>
      <c r="AT43" s="55"/>
      <c r="AU43" s="55"/>
      <c r="AV43" s="55"/>
      <c r="AW43" s="55"/>
      <c r="AX43" s="4"/>
      <c r="AY43" s="4"/>
      <c r="AZ43" s="4"/>
      <c r="BA43" s="4"/>
      <c r="BB43" s="4"/>
      <c r="BC43" s="4"/>
      <c r="BD43" s="13"/>
      <c r="BE43" s="28"/>
      <c r="BF43" s="46" t="s">
        <v>181</v>
      </c>
      <c r="BG43" s="101"/>
      <c r="BH43" s="101"/>
      <c r="BI43" s="101"/>
      <c r="BJ43" s="162">
        <v>9616.06</v>
      </c>
      <c r="BK43" s="238">
        <v>0</v>
      </c>
      <c r="BL43" s="239"/>
      <c r="BM43" s="102">
        <f t="shared" si="11"/>
        <v>9616.06</v>
      </c>
      <c r="BN43" s="35"/>
      <c r="BO43" s="4"/>
      <c r="BP43" s="4"/>
      <c r="BQ43" s="4"/>
      <c r="BR43" s="4"/>
      <c r="BS43" s="4"/>
      <c r="BT43" s="4"/>
      <c r="BU43" s="4"/>
      <c r="BV43" s="4"/>
      <c r="BW43" s="4"/>
      <c r="BX43" s="18"/>
      <c r="BY43" s="18"/>
      <c r="BZ43" s="18"/>
      <c r="CA43" s="2"/>
      <c r="CB43" s="2"/>
    </row>
    <row r="44" spans="1:80">
      <c r="A44" s="45">
        <v>1</v>
      </c>
      <c r="B44" s="45" t="s">
        <v>5</v>
      </c>
      <c r="C44" s="45"/>
      <c r="D44" s="65">
        <v>131153.23000000001</v>
      </c>
      <c r="E44" s="66">
        <v>3835.27</v>
      </c>
      <c r="F44" s="65"/>
      <c r="G44" s="65">
        <f>SUM(D44:F44)</f>
        <v>134988.5</v>
      </c>
      <c r="H44" s="11" t="s">
        <v>140</v>
      </c>
      <c r="I44" s="4"/>
      <c r="J44" s="4"/>
      <c r="K44" s="4"/>
      <c r="L44" s="10"/>
      <c r="M44" s="4"/>
      <c r="N44" s="4"/>
      <c r="O44" s="55" t="s">
        <v>311</v>
      </c>
      <c r="P44" s="55"/>
      <c r="Q44" s="55"/>
      <c r="R44" s="126"/>
      <c r="S44" s="126"/>
      <c r="T44" s="126"/>
      <c r="U44" s="126"/>
      <c r="V44" s="55"/>
      <c r="W44" s="129"/>
      <c r="X44" s="129"/>
      <c r="Y44" s="129"/>
      <c r="Z44" s="235"/>
      <c r="AA44" s="235"/>
      <c r="AB44" s="235"/>
      <c r="AC44" s="235"/>
      <c r="AD44" s="144"/>
      <c r="AE44" s="144"/>
      <c r="AF44" s="55" t="s">
        <v>266</v>
      </c>
      <c r="AG44" s="55"/>
      <c r="AH44" s="55"/>
      <c r="AI44" s="55"/>
      <c r="AJ44" s="55"/>
      <c r="AK44" s="55"/>
      <c r="AL44" s="55"/>
      <c r="AM44" s="55"/>
      <c r="AN44" s="56"/>
      <c r="AO44" s="55" t="s">
        <v>267</v>
      </c>
      <c r="AP44" s="55"/>
      <c r="AQ44" s="55"/>
      <c r="AR44" s="55"/>
      <c r="AS44" s="55"/>
      <c r="AT44" s="55"/>
      <c r="AU44" s="55"/>
      <c r="AV44" s="55"/>
      <c r="AW44" s="55"/>
      <c r="AX44" s="55" t="s">
        <v>290</v>
      </c>
      <c r="AY44" s="55"/>
      <c r="AZ44" s="55"/>
      <c r="BA44" s="55"/>
      <c r="BB44" s="55"/>
      <c r="BC44" s="55"/>
      <c r="BD44" s="56"/>
      <c r="BE44" s="55"/>
      <c r="BF44" s="46" t="s">
        <v>117</v>
      </c>
      <c r="BG44" s="101"/>
      <c r="BH44" s="101"/>
      <c r="BI44" s="101"/>
      <c r="BJ44" s="193">
        <v>68.650000000000006</v>
      </c>
      <c r="BK44" s="238">
        <v>0</v>
      </c>
      <c r="BL44" s="239"/>
      <c r="BM44" s="102">
        <f t="shared" si="11"/>
        <v>68.650000000000006</v>
      </c>
      <c r="BN44" s="35"/>
      <c r="BO44" s="4"/>
      <c r="BP44" s="4"/>
      <c r="BQ44" s="4"/>
      <c r="BR44" s="4"/>
      <c r="BS44" s="4"/>
      <c r="BT44" s="4"/>
      <c r="BU44" s="4"/>
      <c r="BV44" s="4"/>
      <c r="BW44" s="4"/>
      <c r="BX44" s="18"/>
      <c r="BY44" s="18"/>
      <c r="BZ44" s="18"/>
      <c r="CA44" s="2"/>
      <c r="CB44" s="2"/>
    </row>
    <row r="45" spans="1:80">
      <c r="A45" s="45">
        <v>3</v>
      </c>
      <c r="B45" s="45" t="s">
        <v>15</v>
      </c>
      <c r="C45" s="45"/>
      <c r="D45" s="65">
        <v>1943244.95</v>
      </c>
      <c r="E45" s="66">
        <v>251546.81</v>
      </c>
      <c r="F45" s="65"/>
      <c r="G45" s="65">
        <f>SUM(D45:F45)</f>
        <v>2194791.7599999998</v>
      </c>
      <c r="H45" s="4" t="s">
        <v>136</v>
      </c>
      <c r="I45" s="4"/>
      <c r="J45" s="4"/>
      <c r="K45" s="4"/>
      <c r="L45" s="10"/>
      <c r="M45" s="4"/>
      <c r="N45" s="4"/>
      <c r="O45" s="56"/>
      <c r="P45" s="124" t="s">
        <v>357</v>
      </c>
      <c r="Q45" s="124" t="s">
        <v>358</v>
      </c>
      <c r="R45" s="124"/>
      <c r="S45" s="125"/>
      <c r="T45" s="56"/>
      <c r="U45" s="56"/>
      <c r="V45" s="55"/>
      <c r="W45" s="56" t="s">
        <v>339</v>
      </c>
      <c r="X45" s="56"/>
      <c r="Y45" s="56"/>
      <c r="Z45" s="119"/>
      <c r="AA45" s="119"/>
      <c r="AB45" s="118"/>
      <c r="AC45" s="118"/>
      <c r="AD45" s="119"/>
      <c r="AE45" s="119"/>
      <c r="AF45" s="55" t="s">
        <v>150</v>
      </c>
      <c r="AG45" s="55"/>
      <c r="AH45" s="55"/>
      <c r="AI45" s="55"/>
      <c r="AJ45" s="55"/>
      <c r="AK45" s="55"/>
      <c r="AL45" s="55"/>
      <c r="AM45" s="55"/>
      <c r="AN45" s="56"/>
      <c r="AO45" s="7" t="s">
        <v>194</v>
      </c>
      <c r="AP45" s="4"/>
      <c r="AQ45" s="4"/>
      <c r="AR45" s="4"/>
      <c r="AS45" s="4"/>
      <c r="AT45" s="4"/>
      <c r="AU45" s="4"/>
      <c r="AV45" s="4"/>
      <c r="AW45" s="4"/>
      <c r="AX45" s="55" t="s">
        <v>225</v>
      </c>
      <c r="AY45" s="55"/>
      <c r="AZ45" s="55"/>
      <c r="BA45" s="55"/>
      <c r="BB45" s="55"/>
      <c r="BC45" s="55"/>
      <c r="BD45" s="55"/>
      <c r="BE45" s="55"/>
      <c r="BF45" s="46" t="s">
        <v>166</v>
      </c>
      <c r="BG45" s="101"/>
      <c r="BH45" s="101"/>
      <c r="BI45" s="101"/>
      <c r="BJ45" s="193">
        <v>17587.88</v>
      </c>
      <c r="BK45" s="238">
        <v>6962.44</v>
      </c>
      <c r="BL45" s="239"/>
      <c r="BM45" s="102">
        <f t="shared" si="11"/>
        <v>10625.440000000002</v>
      </c>
      <c r="BN45" s="35"/>
      <c r="BO45" s="4" t="s">
        <v>305</v>
      </c>
      <c r="BP45" s="4"/>
      <c r="BQ45" s="4"/>
      <c r="BR45" s="4"/>
      <c r="BS45" s="4"/>
      <c r="BT45" s="4" t="s">
        <v>124</v>
      </c>
      <c r="BU45" s="4"/>
      <c r="BV45" s="4"/>
      <c r="BW45" s="4"/>
      <c r="BX45" s="18"/>
      <c r="BY45" s="18"/>
      <c r="BZ45" s="18"/>
      <c r="CA45" s="2"/>
      <c r="CB45" s="2"/>
    </row>
    <row r="46" spans="1:80">
      <c r="A46" s="45">
        <v>4</v>
      </c>
      <c r="B46" s="46" t="s">
        <v>16</v>
      </c>
      <c r="C46" s="47"/>
      <c r="D46" s="65">
        <v>1156440.27</v>
      </c>
      <c r="E46" s="66">
        <v>84919.75</v>
      </c>
      <c r="F46" s="65">
        <v>19000.8</v>
      </c>
      <c r="G46" s="65">
        <f>D46+E46-F46</f>
        <v>1222359.22</v>
      </c>
      <c r="H46" s="55" t="s">
        <v>201</v>
      </c>
      <c r="I46" s="55"/>
      <c r="J46" s="55"/>
      <c r="K46" s="55"/>
      <c r="L46" s="57"/>
      <c r="M46" s="55"/>
      <c r="N46" s="55"/>
      <c r="O46" s="55" t="s">
        <v>356</v>
      </c>
      <c r="P46" s="55">
        <v>21</v>
      </c>
      <c r="Q46" s="55">
        <v>9</v>
      </c>
      <c r="R46" s="126"/>
      <c r="S46" s="126"/>
      <c r="T46" s="126"/>
      <c r="U46" s="126"/>
      <c r="V46" s="55"/>
      <c r="W46" s="56" t="s">
        <v>340</v>
      </c>
      <c r="X46" s="56"/>
      <c r="Y46" s="56"/>
      <c r="Z46" s="119"/>
      <c r="AA46" s="119"/>
      <c r="AB46" s="118"/>
      <c r="AC46" s="118"/>
      <c r="AD46" s="119"/>
      <c r="AE46" s="119"/>
      <c r="AF46" s="55" t="s">
        <v>347</v>
      </c>
      <c r="AG46" s="55"/>
      <c r="AH46" s="55"/>
      <c r="AI46" s="55"/>
      <c r="AJ46" s="55"/>
      <c r="AK46" s="55"/>
      <c r="AL46" s="55"/>
      <c r="AM46" s="56"/>
      <c r="AN46" s="56"/>
      <c r="AO46" s="4" t="s">
        <v>92</v>
      </c>
      <c r="AP46" s="4"/>
      <c r="AQ46" s="4"/>
      <c r="AR46" s="4"/>
      <c r="AS46" s="4"/>
      <c r="AT46" s="4"/>
      <c r="AU46" s="4"/>
      <c r="AV46" s="4"/>
      <c r="AW46" s="4"/>
      <c r="AX46" s="55" t="s">
        <v>226</v>
      </c>
      <c r="AY46" s="55"/>
      <c r="AZ46" s="55"/>
      <c r="BA46" s="55"/>
      <c r="BB46" s="55"/>
      <c r="BC46" s="55"/>
      <c r="BD46" s="55"/>
      <c r="BE46" s="55"/>
      <c r="BF46" s="46" t="s">
        <v>29</v>
      </c>
      <c r="BG46" s="101"/>
      <c r="BH46" s="101"/>
      <c r="BI46" s="101"/>
      <c r="BJ46" s="162">
        <f>SUM(BJ39:BJ45)</f>
        <v>6889684.4199999999</v>
      </c>
      <c r="BK46" s="238">
        <f>SUM(BK39:BK45)</f>
        <v>6563792.290000001</v>
      </c>
      <c r="BL46" s="239"/>
      <c r="BM46" s="102">
        <f t="shared" si="11"/>
        <v>325892.12999999896</v>
      </c>
      <c r="BN46" s="35"/>
      <c r="BO46" s="4"/>
      <c r="BP46" s="4"/>
      <c r="BQ46" s="4"/>
      <c r="BR46" s="4"/>
      <c r="BS46" s="4"/>
      <c r="BT46" s="4" t="s">
        <v>125</v>
      </c>
      <c r="BU46" s="4"/>
      <c r="BV46" s="4"/>
      <c r="BW46" s="4"/>
      <c r="BX46" s="18"/>
      <c r="BY46" s="18"/>
      <c r="BZ46" s="18"/>
      <c r="CA46" s="2"/>
      <c r="CB46" s="2"/>
    </row>
    <row r="47" spans="1:80">
      <c r="A47" s="45">
        <v>5</v>
      </c>
      <c r="B47" s="45" t="s">
        <v>9</v>
      </c>
      <c r="C47" s="45"/>
      <c r="D47" s="65">
        <v>1136651.92</v>
      </c>
      <c r="E47" s="66">
        <v>126765.04</v>
      </c>
      <c r="F47" s="65">
        <v>1263416.96</v>
      </c>
      <c r="G47" s="65">
        <f>D47+E47-F47</f>
        <v>0</v>
      </c>
      <c r="H47" s="55" t="s">
        <v>308</v>
      </c>
      <c r="I47" s="55"/>
      <c r="J47" s="55"/>
      <c r="K47" s="55"/>
      <c r="L47" s="57"/>
      <c r="M47" s="55"/>
      <c r="N47" s="55"/>
      <c r="O47" s="56" t="s">
        <v>359</v>
      </c>
      <c r="P47" s="56">
        <v>88</v>
      </c>
      <c r="Q47" s="56">
        <v>30</v>
      </c>
      <c r="R47" s="118"/>
      <c r="S47" s="120"/>
      <c r="T47" s="118"/>
      <c r="U47" s="118"/>
      <c r="V47" s="55"/>
      <c r="W47" s="56" t="s">
        <v>215</v>
      </c>
      <c r="X47" s="56"/>
      <c r="Y47" s="56"/>
      <c r="Z47" s="119"/>
      <c r="AA47" s="119"/>
      <c r="AB47" s="119"/>
      <c r="AC47" s="119"/>
      <c r="AD47" s="119"/>
      <c r="AE47" s="119"/>
      <c r="AF47" s="55" t="s">
        <v>265</v>
      </c>
      <c r="AG47" s="55"/>
      <c r="AH47" s="55"/>
      <c r="AI47" s="55"/>
      <c r="AJ47" s="55"/>
      <c r="AK47" s="55"/>
      <c r="AL47" s="55"/>
      <c r="AM47" s="56"/>
      <c r="AN47" s="56"/>
      <c r="AO47" s="55" t="s">
        <v>344</v>
      </c>
      <c r="AP47" s="55"/>
      <c r="AQ47" s="55"/>
      <c r="AR47" s="55"/>
      <c r="AS47" s="55"/>
      <c r="AT47" s="55"/>
      <c r="AU47" s="55"/>
      <c r="AV47" s="55"/>
      <c r="AW47" s="55"/>
      <c r="AX47" s="55" t="s">
        <v>227</v>
      </c>
      <c r="AY47" s="55"/>
      <c r="AZ47" s="55"/>
      <c r="BA47" s="55"/>
      <c r="BB47" s="55"/>
      <c r="BC47" s="55"/>
      <c r="BD47" s="55"/>
      <c r="BE47" s="2"/>
      <c r="BF47" s="57"/>
      <c r="BG47" s="57"/>
      <c r="BH47" s="57"/>
      <c r="BI47" s="55"/>
      <c r="BJ47" s="57"/>
      <c r="BK47" s="55"/>
      <c r="BL47" s="55"/>
      <c r="BM47" s="55"/>
      <c r="BN47" s="35"/>
      <c r="BO47" s="4"/>
      <c r="BP47" s="4"/>
      <c r="BQ47" s="4"/>
      <c r="BR47" s="4"/>
      <c r="BS47" s="4"/>
      <c r="BT47" s="4"/>
      <c r="BU47" s="4"/>
      <c r="BV47" s="4"/>
      <c r="BW47" s="4"/>
      <c r="BX47" s="18"/>
      <c r="BY47" s="18"/>
      <c r="BZ47" s="18"/>
      <c r="CA47" s="2"/>
      <c r="CB47" s="2"/>
    </row>
    <row r="48" spans="1:80">
      <c r="A48" s="45"/>
      <c r="B48" s="46" t="s">
        <v>11</v>
      </c>
      <c r="C48" s="47"/>
      <c r="D48" s="65">
        <f>SUM(D43:D47)</f>
        <v>4367490.37</v>
      </c>
      <c r="E48" s="66">
        <f>SUM(E44:E47)</f>
        <v>467066.86999999994</v>
      </c>
      <c r="F48" s="65">
        <f>SUM(F44:F47)</f>
        <v>1282417.76</v>
      </c>
      <c r="G48" s="65">
        <f>SUM(G44:G47)</f>
        <v>3552139.4799999995</v>
      </c>
      <c r="H48" s="55"/>
      <c r="I48" s="55"/>
      <c r="J48" s="55"/>
      <c r="K48" s="55"/>
      <c r="L48" s="57"/>
      <c r="M48" s="55"/>
      <c r="N48" s="55"/>
      <c r="O48" s="55" t="s">
        <v>360</v>
      </c>
      <c r="P48" s="55">
        <v>27</v>
      </c>
      <c r="Q48" s="55">
        <v>15</v>
      </c>
      <c r="R48" s="126"/>
      <c r="S48" s="126"/>
      <c r="T48" s="126"/>
      <c r="U48" s="126"/>
      <c r="V48" s="55"/>
      <c r="W48" s="18"/>
      <c r="X48" s="18"/>
      <c r="Y48" s="18"/>
      <c r="Z48" s="18"/>
      <c r="AA48" s="18"/>
      <c r="AB48" s="18"/>
      <c r="AC48" s="18"/>
      <c r="AD48" s="18"/>
      <c r="AE48" s="18"/>
      <c r="AF48" s="55" t="s">
        <v>348</v>
      </c>
      <c r="AG48" s="55"/>
      <c r="AH48" s="55"/>
      <c r="AI48" s="55"/>
      <c r="AJ48" s="55"/>
      <c r="AK48" s="55"/>
      <c r="AL48" s="55"/>
      <c r="AM48" s="55"/>
      <c r="AN48" s="56"/>
      <c r="AO48" s="55" t="s">
        <v>379</v>
      </c>
      <c r="AP48" s="55"/>
      <c r="AQ48" s="55"/>
      <c r="AR48" s="55"/>
      <c r="AS48" s="55"/>
      <c r="AT48" s="55"/>
      <c r="AU48" s="55"/>
      <c r="AV48" s="55"/>
      <c r="AW48" s="55"/>
      <c r="AX48" s="55" t="s">
        <v>228</v>
      </c>
      <c r="AY48" s="55"/>
      <c r="AZ48" s="55"/>
      <c r="BA48" s="55"/>
      <c r="BB48" s="55"/>
      <c r="BC48" s="55"/>
      <c r="BD48" s="55"/>
      <c r="BE48" s="55"/>
      <c r="BF48" s="9"/>
      <c r="BG48" s="4"/>
      <c r="BH48" s="4"/>
      <c r="BI48" s="4"/>
      <c r="BJ48" s="10"/>
      <c r="BK48" s="4"/>
      <c r="BL48" s="4"/>
      <c r="BM48" s="4"/>
      <c r="BN48" s="4"/>
      <c r="BO48" s="8"/>
      <c r="BP48" s="4"/>
      <c r="BQ48" s="4"/>
      <c r="BR48" s="4"/>
      <c r="BS48" s="4"/>
      <c r="BT48" s="4"/>
      <c r="BU48" s="4"/>
      <c r="BV48" s="4"/>
      <c r="BW48" s="4"/>
      <c r="BX48" s="18"/>
      <c r="BY48" s="18"/>
      <c r="BZ48" s="18"/>
      <c r="CA48" s="2"/>
      <c r="CB48" s="2"/>
    </row>
    <row r="49" spans="1:80">
      <c r="A49" s="23"/>
      <c r="B49" s="23"/>
      <c r="C49" s="23"/>
      <c r="D49" s="37"/>
      <c r="E49" s="37"/>
      <c r="F49" s="37"/>
      <c r="G49" s="37"/>
      <c r="H49" s="4"/>
      <c r="I49" s="4"/>
      <c r="J49" s="4"/>
      <c r="K49" s="4"/>
      <c r="L49" s="10"/>
      <c r="M49" s="4"/>
      <c r="N49" s="4"/>
      <c r="O49" s="4"/>
      <c r="P49" s="4"/>
      <c r="Q49" s="4"/>
      <c r="R49" s="38"/>
      <c r="S49" s="39"/>
      <c r="T49" s="40"/>
      <c r="U49" s="40"/>
      <c r="V49" s="4"/>
      <c r="W49" s="18"/>
      <c r="X49" s="18"/>
      <c r="Y49" s="18"/>
      <c r="Z49" s="18"/>
      <c r="AA49" s="18"/>
      <c r="AB49" s="18"/>
      <c r="AC49" s="18"/>
      <c r="AD49" s="18"/>
      <c r="AE49" s="18"/>
      <c r="AF49" s="4"/>
      <c r="AG49" s="4"/>
      <c r="AH49" s="4"/>
      <c r="AI49" s="4"/>
      <c r="AJ49" s="4"/>
      <c r="AK49" s="4"/>
      <c r="AL49" s="4"/>
      <c r="AM49" s="4"/>
      <c r="AN49" s="13"/>
      <c r="AO49" s="13"/>
      <c r="AP49" s="4"/>
      <c r="AQ49" s="4"/>
      <c r="AR49" s="4"/>
      <c r="AS49" s="4"/>
      <c r="AT49" s="4"/>
      <c r="AU49" s="18"/>
      <c r="AV49" s="18"/>
      <c r="AW49" s="18"/>
      <c r="AX49" s="41"/>
      <c r="AY49" s="41"/>
      <c r="AZ49" s="41"/>
      <c r="BA49" s="41"/>
      <c r="BB49" s="41"/>
      <c r="BC49" s="41"/>
      <c r="BD49" s="41"/>
      <c r="BE49" s="41"/>
      <c r="BF49" s="18"/>
      <c r="BG49" s="18"/>
      <c r="BH49" s="18"/>
      <c r="BI49" s="18"/>
      <c r="BJ49" s="42"/>
      <c r="BK49" s="18"/>
      <c r="BL49" s="18"/>
      <c r="BM49" s="18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18"/>
      <c r="BY49" s="18"/>
      <c r="BZ49" s="18"/>
      <c r="CA49" s="2"/>
      <c r="CB49" s="2"/>
    </row>
    <row r="50" spans="1:80">
      <c r="A50" s="43"/>
      <c r="B50" s="43"/>
      <c r="C50" s="43"/>
      <c r="D50" s="44"/>
      <c r="E50" s="44"/>
      <c r="F50" s="44"/>
      <c r="G50" s="44"/>
      <c r="H50" s="4"/>
      <c r="I50" s="4"/>
      <c r="J50" s="4"/>
      <c r="K50" s="4"/>
      <c r="L50" s="10"/>
      <c r="M50" s="4"/>
      <c r="N50" s="4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4"/>
      <c r="AG50" s="4"/>
      <c r="AH50" s="4"/>
      <c r="AI50" s="4"/>
      <c r="AJ50" s="4"/>
      <c r="AK50" s="4"/>
      <c r="AL50" s="4"/>
      <c r="AM50" s="4"/>
      <c r="AN50" s="4"/>
      <c r="AO50" s="18"/>
      <c r="AP50" s="18"/>
      <c r="AQ50" s="18"/>
      <c r="AR50" s="18"/>
      <c r="AS50" s="18"/>
      <c r="AT50" s="18"/>
      <c r="AU50" s="18"/>
      <c r="AV50" s="18"/>
      <c r="AW50" s="18"/>
      <c r="AX50" s="41"/>
      <c r="AY50" s="41"/>
      <c r="AZ50" s="41"/>
      <c r="BA50" s="41"/>
      <c r="BB50" s="41"/>
      <c r="BC50" s="41"/>
      <c r="BD50" s="41"/>
      <c r="BE50" s="41"/>
      <c r="BF50" s="18"/>
      <c r="BG50" s="18"/>
      <c r="BH50" s="18"/>
      <c r="BI50" s="18"/>
      <c r="BJ50" s="42"/>
      <c r="BK50" s="18"/>
      <c r="BL50" s="18"/>
      <c r="BM50" s="18"/>
      <c r="BN50" s="18"/>
      <c r="BO50" s="4"/>
      <c r="BP50" s="4"/>
      <c r="BQ50" s="4"/>
      <c r="BR50" s="4"/>
      <c r="BS50" s="4"/>
      <c r="BT50" s="4"/>
      <c r="BU50" s="4"/>
      <c r="BV50" s="4"/>
      <c r="BW50" s="18"/>
      <c r="BX50" s="18"/>
      <c r="BY50" s="18"/>
      <c r="BZ50" s="18"/>
      <c r="CA50" s="2"/>
      <c r="CB50" s="2"/>
    </row>
    <row r="51" spans="1:80">
      <c r="A51" s="43"/>
      <c r="B51" s="43"/>
      <c r="C51" s="43"/>
      <c r="D51" s="43"/>
      <c r="E51" s="43"/>
      <c r="F51" s="43"/>
      <c r="G51" s="43"/>
      <c r="H51" s="4"/>
      <c r="I51" s="4"/>
      <c r="J51" s="4"/>
      <c r="K51" s="4"/>
      <c r="L51" s="10"/>
      <c r="M51" s="4"/>
      <c r="N51" s="4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43"/>
      <c r="AG51" s="43"/>
      <c r="AH51" s="43"/>
      <c r="AI51" s="43"/>
      <c r="AJ51" s="43"/>
      <c r="AK51" s="43"/>
      <c r="AL51" s="43"/>
      <c r="AM51" s="43"/>
      <c r="AN51" s="43"/>
      <c r="AO51" s="18"/>
      <c r="AP51" s="18"/>
      <c r="AQ51" s="18"/>
      <c r="AR51" s="18"/>
      <c r="AS51" s="18"/>
      <c r="AT51" s="18"/>
      <c r="AU51" s="18"/>
      <c r="AV51" s="18"/>
      <c r="AW51" s="18"/>
      <c r="AX51" s="41"/>
      <c r="AY51" s="41"/>
      <c r="AZ51" s="41"/>
      <c r="BA51" s="41"/>
      <c r="BB51" s="41"/>
      <c r="BC51" s="41"/>
      <c r="BD51" s="41"/>
      <c r="BE51" s="41"/>
      <c r="BF51" s="18"/>
      <c r="BG51" s="18"/>
      <c r="BH51" s="18"/>
      <c r="BI51" s="18"/>
      <c r="BJ51" s="42"/>
      <c r="BK51" s="18"/>
      <c r="BL51" s="18"/>
      <c r="BM51" s="18"/>
      <c r="BN51" s="18"/>
      <c r="BO51" s="4"/>
      <c r="BP51" s="4"/>
      <c r="BQ51" s="4"/>
      <c r="BR51" s="4"/>
      <c r="BS51" s="4"/>
      <c r="BT51" s="4"/>
      <c r="BU51" s="4"/>
      <c r="BV51" s="4"/>
      <c r="BW51" s="18"/>
      <c r="BX51" s="18"/>
      <c r="BY51" s="18"/>
      <c r="BZ51" s="18"/>
      <c r="CA51" s="2"/>
      <c r="CB51" s="2"/>
    </row>
    <row r="52" spans="1:80">
      <c r="A52" s="18"/>
      <c r="B52" s="18"/>
      <c r="C52" s="18"/>
      <c r="D52" s="18"/>
      <c r="E52" s="18"/>
      <c r="F52" s="18"/>
      <c r="G52" s="18"/>
      <c r="H52" s="4"/>
      <c r="I52" s="4"/>
      <c r="J52" s="4"/>
      <c r="K52" s="4"/>
      <c r="L52" s="10"/>
      <c r="M52" s="4"/>
      <c r="N52" s="4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41"/>
      <c r="AY52" s="41"/>
      <c r="AZ52" s="41"/>
      <c r="BA52" s="41"/>
      <c r="BB52" s="41"/>
      <c r="BC52" s="41"/>
      <c r="BD52" s="41"/>
      <c r="BE52" s="41"/>
      <c r="BF52" s="18"/>
      <c r="BG52" s="18"/>
      <c r="BH52" s="18"/>
      <c r="BI52" s="18"/>
      <c r="BJ52" s="42"/>
      <c r="BK52" s="18"/>
      <c r="BL52" s="18"/>
      <c r="BM52" s="18"/>
      <c r="BN52" s="18"/>
      <c r="BO52" s="4"/>
      <c r="BP52" s="4"/>
      <c r="BQ52" s="4"/>
      <c r="BR52" s="4"/>
      <c r="BS52" s="4"/>
      <c r="BT52" s="4"/>
      <c r="BU52" s="4"/>
      <c r="BV52" s="4"/>
      <c r="BW52" s="18"/>
      <c r="BX52" s="18"/>
      <c r="BY52" s="18"/>
      <c r="BZ52" s="18"/>
      <c r="CA52" s="2"/>
      <c r="CB52" s="2"/>
    </row>
    <row r="53" spans="1:80">
      <c r="A53" s="18"/>
      <c r="B53" s="18"/>
      <c r="C53" s="18"/>
      <c r="D53" s="18"/>
      <c r="E53" s="18"/>
      <c r="F53" s="18"/>
      <c r="G53" s="18"/>
      <c r="H53" s="4"/>
      <c r="I53" s="4"/>
      <c r="J53" s="4"/>
      <c r="K53" s="4"/>
      <c r="L53" s="10"/>
      <c r="M53" s="4"/>
      <c r="N53" s="4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41"/>
      <c r="AY53" s="41"/>
      <c r="AZ53" s="41"/>
      <c r="BA53" s="41"/>
      <c r="BB53" s="41"/>
      <c r="BC53" s="41"/>
      <c r="BD53" s="41"/>
      <c r="BE53" s="41"/>
      <c r="BF53" s="18"/>
      <c r="BG53" s="18"/>
      <c r="BH53" s="18"/>
      <c r="BI53" s="18"/>
      <c r="BJ53" s="42"/>
      <c r="BK53" s="18"/>
      <c r="BL53" s="18"/>
      <c r="BM53" s="18"/>
      <c r="BN53" s="18"/>
      <c r="BO53" s="4"/>
      <c r="BP53" s="4"/>
      <c r="BQ53" s="4"/>
      <c r="BR53" s="4"/>
      <c r="BS53" s="4"/>
      <c r="BT53" s="4"/>
      <c r="BU53" s="4"/>
      <c r="BV53" s="4"/>
      <c r="BW53" s="18"/>
      <c r="BX53" s="18"/>
      <c r="BY53" s="18"/>
      <c r="BZ53" s="18"/>
      <c r="CA53" s="2"/>
      <c r="CB53" s="2"/>
    </row>
    <row r="54" spans="1:80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42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41"/>
      <c r="AY54" s="41"/>
      <c r="AZ54" s="41"/>
      <c r="BA54" s="41"/>
      <c r="BB54" s="41"/>
      <c r="BC54" s="41"/>
      <c r="BD54" s="41"/>
      <c r="BE54" s="41"/>
      <c r="BF54" s="18"/>
      <c r="BG54" s="18"/>
      <c r="BH54" s="18"/>
      <c r="BI54" s="18"/>
      <c r="BJ54" s="42"/>
      <c r="BK54" s="18"/>
      <c r="BL54" s="18"/>
      <c r="BM54" s="18"/>
      <c r="BN54" s="18"/>
      <c r="BO54" s="4"/>
      <c r="BP54" s="4"/>
      <c r="BQ54" s="4"/>
      <c r="BR54" s="4"/>
      <c r="BS54" s="4"/>
      <c r="BT54" s="4"/>
      <c r="BU54" s="4"/>
      <c r="BV54" s="4"/>
      <c r="BW54" s="18"/>
      <c r="BX54" s="18"/>
      <c r="BY54" s="18"/>
      <c r="BZ54" s="18"/>
      <c r="CA54" s="2"/>
      <c r="CB54" s="2"/>
    </row>
    <row r="55" spans="1:80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42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41"/>
      <c r="AY55" s="41"/>
      <c r="AZ55" s="41"/>
      <c r="BA55" s="41"/>
      <c r="BB55" s="41"/>
      <c r="BC55" s="41"/>
      <c r="BD55" s="41"/>
      <c r="BE55" s="41"/>
      <c r="BF55" s="18"/>
      <c r="BG55" s="18"/>
      <c r="BH55" s="18"/>
      <c r="BI55" s="18"/>
      <c r="BJ55" s="42"/>
      <c r="BK55" s="18"/>
      <c r="BL55" s="18"/>
      <c r="BM55" s="18"/>
      <c r="BN55" s="18"/>
      <c r="BO55" s="4"/>
      <c r="BP55" s="4"/>
      <c r="BQ55" s="4"/>
      <c r="BR55" s="4"/>
      <c r="BS55" s="4"/>
      <c r="BT55" s="4"/>
      <c r="BU55" s="4"/>
      <c r="BV55" s="4"/>
      <c r="BW55" s="18"/>
      <c r="BX55" s="18"/>
      <c r="BY55" s="18"/>
      <c r="BZ55" s="18"/>
      <c r="CA55" s="2"/>
      <c r="CB55" s="2"/>
    </row>
    <row r="56" spans="1:80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42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41"/>
      <c r="AY56" s="41"/>
      <c r="AZ56" s="41"/>
      <c r="BA56" s="41"/>
      <c r="BB56" s="41"/>
      <c r="BC56" s="41"/>
      <c r="BD56" s="41"/>
      <c r="BE56" s="41"/>
      <c r="BF56" s="18"/>
      <c r="BG56" s="18"/>
      <c r="BH56" s="18"/>
      <c r="BI56" s="18"/>
      <c r="BJ56" s="42"/>
      <c r="BK56" s="18"/>
      <c r="BL56" s="18"/>
      <c r="BM56" s="18"/>
      <c r="BN56" s="18"/>
      <c r="BO56" s="10"/>
      <c r="BP56" s="10"/>
      <c r="BQ56" s="10"/>
      <c r="BR56" s="10"/>
      <c r="BS56" s="4"/>
      <c r="BT56" s="4"/>
      <c r="BU56" s="4"/>
      <c r="BV56" s="4"/>
      <c r="BW56" s="18"/>
      <c r="BX56" s="18"/>
      <c r="BY56" s="18"/>
      <c r="BZ56" s="18"/>
      <c r="CA56" s="2"/>
      <c r="CB56" s="2"/>
    </row>
    <row r="57" spans="1:80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42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41"/>
      <c r="AY57" s="41"/>
      <c r="AZ57" s="41"/>
      <c r="BA57" s="41"/>
      <c r="BB57" s="41"/>
      <c r="BC57" s="41"/>
      <c r="BD57" s="41"/>
      <c r="BE57" s="41"/>
      <c r="BF57" s="18"/>
      <c r="BG57" s="18"/>
      <c r="BH57" s="18"/>
      <c r="BI57" s="18"/>
      <c r="BJ57" s="42"/>
      <c r="BK57" s="18"/>
      <c r="BL57" s="18"/>
      <c r="BM57" s="18"/>
      <c r="BN57" s="18"/>
      <c r="BO57" s="4"/>
      <c r="BP57" s="4"/>
      <c r="BQ57" s="4"/>
      <c r="BR57" s="4"/>
      <c r="BS57" s="4"/>
      <c r="BT57" s="4"/>
      <c r="BU57" s="4"/>
      <c r="BV57" s="4"/>
      <c r="BW57" s="18"/>
      <c r="BX57" s="18"/>
      <c r="BY57" s="18"/>
      <c r="BZ57" s="18"/>
      <c r="CA57" s="2"/>
      <c r="CB57" s="2"/>
    </row>
    <row r="58" spans="1:80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42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41"/>
      <c r="AY58" s="41"/>
      <c r="AZ58" s="41"/>
      <c r="BA58" s="41"/>
      <c r="BB58" s="41"/>
      <c r="BC58" s="41"/>
      <c r="BD58" s="41"/>
      <c r="BE58" s="41"/>
      <c r="BF58" s="18"/>
      <c r="BG58" s="18"/>
      <c r="BH58" s="18"/>
      <c r="BI58" s="18"/>
      <c r="BJ58" s="42"/>
      <c r="BK58" s="18"/>
      <c r="BL58" s="18"/>
      <c r="BM58" s="18"/>
      <c r="BN58" s="18"/>
      <c r="BO58" s="4"/>
      <c r="BP58" s="4"/>
      <c r="BQ58" s="4"/>
      <c r="BR58" s="4"/>
      <c r="BS58" s="4"/>
      <c r="BT58" s="4"/>
      <c r="BU58" s="4"/>
      <c r="BV58" s="4"/>
      <c r="BW58" s="18"/>
      <c r="BX58" s="18"/>
      <c r="BY58" s="18"/>
      <c r="BZ58" s="18"/>
      <c r="CA58" s="2"/>
      <c r="CB58" s="2"/>
    </row>
    <row r="59" spans="1:80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42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41"/>
      <c r="AY59" s="41"/>
      <c r="AZ59" s="41"/>
      <c r="BA59" s="41"/>
      <c r="BB59" s="41"/>
      <c r="BC59" s="41"/>
      <c r="BD59" s="41"/>
      <c r="BE59" s="41"/>
      <c r="BF59" s="18"/>
      <c r="BG59" s="18"/>
      <c r="BH59" s="18"/>
      <c r="BI59" s="18"/>
      <c r="BJ59" s="42"/>
      <c r="BK59" s="18"/>
      <c r="BL59" s="18"/>
      <c r="BM59" s="18"/>
      <c r="BN59" s="18"/>
      <c r="BO59" s="4"/>
      <c r="BP59" s="4"/>
      <c r="BQ59" s="4"/>
      <c r="BR59" s="4"/>
      <c r="BS59" s="4"/>
      <c r="BT59" s="4"/>
      <c r="BU59" s="4"/>
      <c r="BV59" s="4"/>
      <c r="BW59" s="18"/>
      <c r="BX59" s="18"/>
      <c r="BY59" s="18"/>
      <c r="BZ59" s="18"/>
      <c r="CA59" s="2"/>
      <c r="CB59" s="2"/>
    </row>
    <row r="60" spans="1:80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42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41"/>
      <c r="AY60" s="41"/>
      <c r="AZ60" s="41"/>
      <c r="BA60" s="41"/>
      <c r="BB60" s="41"/>
      <c r="BC60" s="41"/>
      <c r="BD60" s="41"/>
      <c r="BE60" s="41"/>
      <c r="BF60" s="18"/>
      <c r="BG60" s="18"/>
      <c r="BH60" s="18"/>
      <c r="BI60" s="18"/>
      <c r="BJ60" s="42"/>
      <c r="BK60" s="18"/>
      <c r="BL60" s="18"/>
      <c r="BM60" s="18"/>
      <c r="BN60" s="18"/>
      <c r="BO60" s="4"/>
      <c r="BP60" s="4"/>
      <c r="BQ60" s="4"/>
      <c r="BR60" s="4"/>
      <c r="BS60" s="4"/>
      <c r="BT60" s="4"/>
      <c r="BU60" s="4"/>
      <c r="BV60" s="4"/>
      <c r="BW60" s="18"/>
      <c r="BX60" s="18"/>
      <c r="BY60" s="18"/>
      <c r="BZ60" s="18"/>
      <c r="CA60" s="2"/>
      <c r="CB60" s="2"/>
    </row>
    <row r="61" spans="1:80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42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41"/>
      <c r="AY61" s="41"/>
      <c r="AZ61" s="41"/>
      <c r="BA61" s="41"/>
      <c r="BB61" s="41"/>
      <c r="BC61" s="41"/>
      <c r="BD61" s="41"/>
      <c r="BE61" s="41"/>
      <c r="BF61" s="18"/>
      <c r="BG61" s="18"/>
      <c r="BH61" s="18"/>
      <c r="BI61" s="18"/>
      <c r="BJ61" s="42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2"/>
      <c r="CB61" s="2"/>
    </row>
    <row r="62" spans="1:80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42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41"/>
      <c r="AY62" s="41"/>
      <c r="AZ62" s="41"/>
      <c r="BA62" s="41"/>
      <c r="BB62" s="41"/>
      <c r="BC62" s="41"/>
      <c r="BD62" s="41"/>
      <c r="BE62" s="41"/>
      <c r="BF62" s="18"/>
      <c r="BG62" s="18"/>
      <c r="BH62" s="18"/>
      <c r="BI62" s="18"/>
      <c r="BJ62" s="42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2"/>
      <c r="CB62" s="2"/>
    </row>
    <row r="63" spans="1:80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42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41"/>
      <c r="AY63" s="41"/>
      <c r="AZ63" s="41"/>
      <c r="BA63" s="41"/>
      <c r="BB63" s="41"/>
      <c r="BC63" s="41"/>
      <c r="BD63" s="41"/>
      <c r="BE63" s="41"/>
      <c r="BF63" s="18"/>
      <c r="BG63" s="18"/>
      <c r="BH63" s="18"/>
      <c r="BI63" s="18"/>
      <c r="BJ63" s="42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2"/>
      <c r="CB63" s="2"/>
    </row>
    <row r="64" spans="1:80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42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41"/>
      <c r="AY64" s="41"/>
      <c r="AZ64" s="41"/>
      <c r="BA64" s="41"/>
      <c r="BB64" s="41"/>
      <c r="BC64" s="41"/>
      <c r="BD64" s="41"/>
      <c r="BE64" s="41"/>
      <c r="BF64" s="18"/>
      <c r="BG64" s="18"/>
      <c r="BH64" s="18"/>
      <c r="BI64" s="18"/>
      <c r="BJ64" s="42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2"/>
      <c r="CB64" s="2"/>
    </row>
    <row r="65" spans="1:80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42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41"/>
      <c r="AY65" s="41"/>
      <c r="AZ65" s="41"/>
      <c r="BA65" s="41"/>
      <c r="BB65" s="41"/>
      <c r="BC65" s="41"/>
      <c r="BD65" s="41"/>
      <c r="BE65" s="41"/>
      <c r="BF65" s="18"/>
      <c r="BG65" s="18"/>
      <c r="BH65" s="18"/>
      <c r="BI65" s="18"/>
      <c r="BJ65" s="42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2"/>
      <c r="CB65" s="2"/>
    </row>
    <row r="66" spans="1:80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42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41"/>
      <c r="AY66" s="41"/>
      <c r="AZ66" s="41"/>
      <c r="BA66" s="41"/>
      <c r="BB66" s="41"/>
      <c r="BC66" s="41"/>
      <c r="BD66" s="41"/>
      <c r="BE66" s="41"/>
      <c r="BF66" s="18"/>
      <c r="BG66" s="18"/>
      <c r="BH66" s="18"/>
      <c r="BI66" s="18"/>
      <c r="BJ66" s="42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2"/>
      <c r="CB66" s="2"/>
    </row>
    <row r="67" spans="1:80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42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41"/>
      <c r="AY67" s="41"/>
      <c r="AZ67" s="41"/>
      <c r="BA67" s="41"/>
      <c r="BB67" s="41"/>
      <c r="BC67" s="41"/>
      <c r="BD67" s="41"/>
      <c r="BE67" s="41"/>
      <c r="BF67" s="18"/>
      <c r="BG67" s="18"/>
      <c r="BH67" s="18"/>
      <c r="BI67" s="18"/>
      <c r="BJ67" s="42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2"/>
      <c r="CB67" s="2"/>
    </row>
    <row r="68" spans="1:80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42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41"/>
      <c r="AY68" s="41"/>
      <c r="AZ68" s="41"/>
      <c r="BA68" s="41"/>
      <c r="BB68" s="41"/>
      <c r="BC68" s="41"/>
      <c r="BD68" s="41"/>
      <c r="BE68" s="41"/>
      <c r="BF68" s="18"/>
      <c r="BG68" s="18"/>
      <c r="BH68" s="18"/>
      <c r="BI68" s="18"/>
      <c r="BJ68" s="42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2"/>
      <c r="CB68" s="2"/>
    </row>
    <row r="69" spans="1:80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42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41"/>
      <c r="AY69" s="41"/>
      <c r="AZ69" s="41"/>
      <c r="BA69" s="41"/>
      <c r="BB69" s="41"/>
      <c r="BC69" s="41"/>
      <c r="BD69" s="41"/>
      <c r="BE69" s="41"/>
      <c r="BF69" s="18"/>
      <c r="BG69" s="18"/>
      <c r="BH69" s="18"/>
      <c r="BI69" s="18"/>
      <c r="BJ69" s="42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2"/>
      <c r="CB69" s="2"/>
    </row>
    <row r="70" spans="1:80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42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41"/>
      <c r="AY70" s="41"/>
      <c r="AZ70" s="41"/>
      <c r="BA70" s="41"/>
      <c r="BB70" s="41"/>
      <c r="BC70" s="41"/>
      <c r="BD70" s="41"/>
      <c r="BE70" s="41"/>
      <c r="BF70" s="18"/>
      <c r="BG70" s="18"/>
      <c r="BH70" s="18"/>
      <c r="BI70" s="18"/>
      <c r="BJ70" s="42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2"/>
      <c r="CB70" s="2"/>
    </row>
    <row r="71" spans="1:80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42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41"/>
      <c r="AY71" s="41"/>
      <c r="AZ71" s="41"/>
      <c r="BA71" s="41"/>
      <c r="BB71" s="41"/>
      <c r="BC71" s="41"/>
      <c r="BD71" s="41"/>
      <c r="BE71" s="41"/>
      <c r="BF71" s="18"/>
      <c r="BG71" s="18"/>
      <c r="BH71" s="18"/>
      <c r="BI71" s="18"/>
      <c r="BJ71" s="42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2"/>
      <c r="CB71" s="2"/>
    </row>
    <row r="72" spans="1:80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42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41"/>
      <c r="AY72" s="41"/>
      <c r="AZ72" s="41"/>
      <c r="BA72" s="41"/>
      <c r="BB72" s="41"/>
      <c r="BC72" s="41"/>
      <c r="BD72" s="41"/>
      <c r="BE72" s="41"/>
      <c r="BF72" s="18"/>
      <c r="BG72" s="18"/>
      <c r="BH72" s="18"/>
      <c r="BI72" s="18"/>
      <c r="BJ72" s="42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2"/>
      <c r="CB72" s="2"/>
    </row>
    <row r="73" spans="1:80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42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41"/>
      <c r="AY73" s="41"/>
      <c r="AZ73" s="41"/>
      <c r="BA73" s="41"/>
      <c r="BB73" s="41"/>
      <c r="BC73" s="41"/>
      <c r="BD73" s="41"/>
      <c r="BE73" s="41"/>
      <c r="BF73" s="18"/>
      <c r="BG73" s="18"/>
      <c r="BH73" s="18"/>
      <c r="BI73" s="18"/>
      <c r="BJ73" s="42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2"/>
      <c r="CB73" s="2"/>
    </row>
    <row r="74" spans="1:8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42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41"/>
      <c r="AY74" s="41"/>
      <c r="AZ74" s="41"/>
      <c r="BA74" s="41"/>
      <c r="BB74" s="41"/>
      <c r="BC74" s="41"/>
      <c r="BD74" s="41"/>
      <c r="BE74" s="41"/>
      <c r="BF74" s="18"/>
      <c r="BG74" s="18"/>
      <c r="BH74" s="18"/>
      <c r="BI74" s="18"/>
      <c r="BJ74" s="42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2"/>
      <c r="CB74" s="2"/>
    </row>
    <row r="75" spans="1:80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42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41"/>
      <c r="AY75" s="41"/>
      <c r="AZ75" s="41"/>
      <c r="BA75" s="41"/>
      <c r="BB75" s="41"/>
      <c r="BC75" s="41"/>
      <c r="BD75" s="41"/>
      <c r="BE75" s="41"/>
      <c r="BF75" s="18"/>
      <c r="BG75" s="18"/>
      <c r="BH75" s="18"/>
      <c r="BI75" s="18"/>
      <c r="BJ75" s="42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2"/>
      <c r="CB75" s="2"/>
    </row>
    <row r="76" spans="1:80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42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41"/>
      <c r="AY76" s="41"/>
      <c r="AZ76" s="41"/>
      <c r="BA76" s="41"/>
      <c r="BB76" s="41"/>
      <c r="BC76" s="41"/>
      <c r="BD76" s="41"/>
      <c r="BE76" s="41"/>
      <c r="BF76" s="18"/>
      <c r="BG76" s="18"/>
      <c r="BH76" s="18"/>
      <c r="BI76" s="18"/>
      <c r="BJ76" s="42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2"/>
      <c r="CB76" s="2"/>
    </row>
    <row r="77" spans="1:80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42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41"/>
      <c r="AY77" s="41"/>
      <c r="AZ77" s="41"/>
      <c r="BA77" s="41"/>
      <c r="BB77" s="41"/>
      <c r="BC77" s="41"/>
      <c r="BD77" s="41"/>
      <c r="BE77" s="41"/>
      <c r="BF77" s="18"/>
      <c r="BG77" s="18"/>
      <c r="BH77" s="18"/>
      <c r="BI77" s="18"/>
      <c r="BJ77" s="42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2"/>
      <c r="CB77" s="2"/>
    </row>
    <row r="78" spans="1:80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42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41"/>
      <c r="AY78" s="41"/>
      <c r="AZ78" s="41"/>
      <c r="BA78" s="41"/>
      <c r="BB78" s="41"/>
      <c r="BC78" s="41"/>
      <c r="BD78" s="41"/>
      <c r="BE78" s="41"/>
      <c r="BF78" s="18"/>
      <c r="BG78" s="18"/>
      <c r="BH78" s="18"/>
      <c r="BI78" s="18"/>
      <c r="BJ78" s="42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2"/>
      <c r="CB78" s="2"/>
    </row>
    <row r="79" spans="1:80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42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41"/>
      <c r="AY79" s="41"/>
      <c r="AZ79" s="41"/>
      <c r="BA79" s="41"/>
      <c r="BB79" s="41"/>
      <c r="BC79" s="41"/>
      <c r="BD79" s="41"/>
      <c r="BE79" s="41"/>
      <c r="BF79" s="18"/>
      <c r="BG79" s="18"/>
      <c r="BH79" s="18"/>
      <c r="BI79" s="18"/>
      <c r="BJ79" s="42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2"/>
      <c r="CB79" s="2"/>
    </row>
    <row r="80" spans="1:80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42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41"/>
      <c r="AY80" s="41"/>
      <c r="AZ80" s="41"/>
      <c r="BA80" s="41"/>
      <c r="BB80" s="41"/>
      <c r="BC80" s="41"/>
      <c r="BD80" s="41"/>
      <c r="BE80" s="41"/>
      <c r="BF80" s="18"/>
      <c r="BG80" s="18"/>
      <c r="BH80" s="18"/>
      <c r="BI80" s="18"/>
      <c r="BJ80" s="42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2"/>
      <c r="CB80" s="2"/>
    </row>
    <row r="81" spans="1:80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42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41"/>
      <c r="AY81" s="41"/>
      <c r="AZ81" s="41"/>
      <c r="BA81" s="41"/>
      <c r="BB81" s="41"/>
      <c r="BC81" s="41"/>
      <c r="BD81" s="41"/>
      <c r="BE81" s="41"/>
      <c r="BF81" s="18"/>
      <c r="BG81" s="18"/>
      <c r="BH81" s="18"/>
      <c r="BI81" s="18"/>
      <c r="BJ81" s="42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2"/>
      <c r="CB81" s="2"/>
    </row>
    <row r="82" spans="1:80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42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41"/>
      <c r="AY82" s="41"/>
      <c r="AZ82" s="41"/>
      <c r="BA82" s="41"/>
      <c r="BB82" s="41"/>
      <c r="BC82" s="41"/>
      <c r="BD82" s="41"/>
      <c r="BE82" s="41"/>
      <c r="BF82" s="18"/>
      <c r="BG82" s="18"/>
      <c r="BH82" s="18"/>
      <c r="BI82" s="18"/>
      <c r="BJ82" s="42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2"/>
      <c r="CB82" s="2"/>
    </row>
    <row r="83" spans="1:80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42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41"/>
      <c r="AY83" s="41"/>
      <c r="AZ83" s="41"/>
      <c r="BA83" s="41"/>
      <c r="BB83" s="41"/>
      <c r="BC83" s="41"/>
      <c r="BD83" s="41"/>
      <c r="BE83" s="41"/>
      <c r="BF83" s="18"/>
      <c r="BG83" s="18"/>
      <c r="BH83" s="18"/>
      <c r="BI83" s="18"/>
      <c r="BJ83" s="42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2"/>
      <c r="CB83" s="2"/>
    </row>
    <row r="84" spans="1:80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42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41"/>
      <c r="AY84" s="41"/>
      <c r="AZ84" s="41"/>
      <c r="BA84" s="41"/>
      <c r="BB84" s="41"/>
      <c r="BC84" s="41"/>
      <c r="BD84" s="41"/>
      <c r="BE84" s="41"/>
      <c r="BF84" s="18"/>
      <c r="BG84" s="18"/>
      <c r="BH84" s="18"/>
      <c r="BI84" s="18"/>
      <c r="BJ84" s="42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2"/>
      <c r="CB84" s="2"/>
    </row>
    <row r="85" spans="1:80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42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41"/>
      <c r="AY85" s="41"/>
      <c r="AZ85" s="41"/>
      <c r="BA85" s="41"/>
      <c r="BB85" s="41"/>
      <c r="BC85" s="41"/>
      <c r="BD85" s="41"/>
      <c r="BE85" s="41"/>
      <c r="BF85" s="18"/>
      <c r="BG85" s="18"/>
      <c r="BH85" s="18"/>
      <c r="BI85" s="18"/>
      <c r="BJ85" s="42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2"/>
      <c r="CB85" s="2"/>
    </row>
    <row r="86" spans="1:80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42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41"/>
      <c r="AY86" s="41"/>
      <c r="AZ86" s="41"/>
      <c r="BA86" s="41"/>
      <c r="BB86" s="41"/>
      <c r="BC86" s="41"/>
      <c r="BD86" s="41"/>
      <c r="BE86" s="41"/>
      <c r="BF86" s="18"/>
      <c r="BG86" s="18"/>
      <c r="BH86" s="18"/>
      <c r="BI86" s="18"/>
      <c r="BJ86" s="42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2"/>
      <c r="CB86" s="2"/>
    </row>
    <row r="87" spans="1:80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42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41"/>
      <c r="AY87" s="41"/>
      <c r="AZ87" s="41"/>
      <c r="BA87" s="41"/>
      <c r="BB87" s="41"/>
      <c r="BC87" s="41"/>
      <c r="BD87" s="41"/>
      <c r="BE87" s="41"/>
      <c r="BF87" s="18"/>
      <c r="BG87" s="18"/>
      <c r="BH87" s="18"/>
      <c r="BI87" s="18"/>
      <c r="BJ87" s="42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2"/>
      <c r="CB87" s="2"/>
    </row>
    <row r="88" spans="1:80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42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41"/>
      <c r="AY88" s="41"/>
      <c r="AZ88" s="41"/>
      <c r="BA88" s="41"/>
      <c r="BB88" s="41"/>
      <c r="BC88" s="41"/>
      <c r="BD88" s="41"/>
      <c r="BE88" s="41"/>
      <c r="BF88" s="18"/>
      <c r="BG88" s="18"/>
      <c r="BH88" s="18"/>
      <c r="BI88" s="18"/>
      <c r="BJ88" s="42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2"/>
      <c r="CB88" s="2"/>
    </row>
    <row r="89" spans="1:80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42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41"/>
      <c r="AY89" s="41"/>
      <c r="AZ89" s="41"/>
      <c r="BA89" s="41"/>
      <c r="BB89" s="41"/>
      <c r="BC89" s="41"/>
      <c r="BD89" s="41"/>
      <c r="BE89" s="41"/>
      <c r="BF89" s="18"/>
      <c r="BG89" s="18"/>
      <c r="BH89" s="18"/>
      <c r="BI89" s="18"/>
      <c r="BJ89" s="42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2"/>
      <c r="CB89" s="2"/>
    </row>
    <row r="90" spans="1:80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42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41"/>
      <c r="AY90" s="41"/>
      <c r="AZ90" s="41"/>
      <c r="BA90" s="41"/>
      <c r="BB90" s="41"/>
      <c r="BC90" s="41"/>
      <c r="BD90" s="41"/>
      <c r="BE90" s="41"/>
      <c r="BF90" s="18"/>
      <c r="BG90" s="18"/>
      <c r="BH90" s="18"/>
      <c r="BI90" s="18"/>
      <c r="BJ90" s="42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2"/>
      <c r="CB90" s="2"/>
    </row>
    <row r="91" spans="1:80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42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41"/>
      <c r="AY91" s="41"/>
      <c r="AZ91" s="41"/>
      <c r="BA91" s="41"/>
      <c r="BB91" s="41"/>
      <c r="BC91" s="41"/>
      <c r="BD91" s="41"/>
      <c r="BE91" s="41"/>
      <c r="BF91" s="18"/>
      <c r="BG91" s="18"/>
      <c r="BH91" s="18"/>
      <c r="BI91" s="18"/>
      <c r="BJ91" s="42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2"/>
      <c r="CB91" s="2"/>
    </row>
    <row r="92" spans="1:80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42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41"/>
      <c r="AY92" s="41"/>
      <c r="AZ92" s="41"/>
      <c r="BA92" s="41"/>
      <c r="BB92" s="41"/>
      <c r="BC92" s="41"/>
      <c r="BD92" s="41"/>
      <c r="BE92" s="41"/>
      <c r="BF92" s="18"/>
      <c r="BG92" s="18"/>
      <c r="BH92" s="18"/>
      <c r="BI92" s="18"/>
      <c r="BJ92" s="42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2"/>
      <c r="CB92" s="2"/>
    </row>
    <row r="93" spans="1:80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42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41"/>
      <c r="AY93" s="41"/>
      <c r="AZ93" s="41"/>
      <c r="BA93" s="41"/>
      <c r="BB93" s="41"/>
      <c r="BC93" s="41"/>
      <c r="BD93" s="41"/>
      <c r="BE93" s="41"/>
      <c r="BF93" s="18"/>
      <c r="BG93" s="18"/>
      <c r="BH93" s="18"/>
      <c r="BI93" s="18"/>
      <c r="BJ93" s="42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2"/>
      <c r="CB93" s="2"/>
    </row>
    <row r="94" spans="1:80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42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41"/>
      <c r="AY94" s="41"/>
      <c r="AZ94" s="41"/>
      <c r="BA94" s="41"/>
      <c r="BB94" s="41"/>
      <c r="BC94" s="41"/>
      <c r="BD94" s="41"/>
      <c r="BE94" s="41"/>
      <c r="BF94" s="18"/>
      <c r="BG94" s="18"/>
      <c r="BH94" s="18"/>
      <c r="BI94" s="18"/>
      <c r="BJ94" s="42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2"/>
      <c r="CB94" s="2"/>
    </row>
    <row r="95" spans="1:80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42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41"/>
      <c r="AY95" s="41"/>
      <c r="AZ95" s="41"/>
      <c r="BA95" s="41"/>
      <c r="BB95" s="41"/>
      <c r="BC95" s="41"/>
      <c r="BD95" s="41"/>
      <c r="BE95" s="41"/>
      <c r="BF95" s="18"/>
      <c r="BG95" s="18"/>
      <c r="BH95" s="18"/>
      <c r="BI95" s="18"/>
      <c r="BJ95" s="42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2"/>
      <c r="CB95" s="2"/>
    </row>
    <row r="96" spans="1:80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42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41"/>
      <c r="AY96" s="41"/>
      <c r="AZ96" s="41"/>
      <c r="BA96" s="41"/>
      <c r="BB96" s="41"/>
      <c r="BC96" s="41"/>
      <c r="BD96" s="41"/>
      <c r="BE96" s="41"/>
      <c r="BF96" s="18"/>
      <c r="BG96" s="18"/>
      <c r="BH96" s="18"/>
      <c r="BI96" s="18"/>
      <c r="BJ96" s="42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2"/>
      <c r="CB96" s="2"/>
    </row>
    <row r="97" spans="1:80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42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41"/>
      <c r="AY97" s="41"/>
      <c r="AZ97" s="41"/>
      <c r="BA97" s="41"/>
      <c r="BB97" s="41"/>
      <c r="BC97" s="41"/>
      <c r="BD97" s="41"/>
      <c r="BE97" s="41"/>
      <c r="BF97" s="18"/>
      <c r="BG97" s="18"/>
      <c r="BH97" s="18"/>
      <c r="BI97" s="18"/>
      <c r="BJ97" s="42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2"/>
      <c r="CB97" s="2"/>
    </row>
    <row r="98" spans="1:80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42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41"/>
      <c r="AY98" s="41"/>
      <c r="AZ98" s="41"/>
      <c r="BA98" s="41"/>
      <c r="BB98" s="41"/>
      <c r="BC98" s="41"/>
      <c r="BD98" s="41"/>
      <c r="BE98" s="41"/>
      <c r="BF98" s="18"/>
      <c r="BG98" s="18"/>
      <c r="BH98" s="18"/>
      <c r="BI98" s="18"/>
      <c r="BJ98" s="42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2"/>
      <c r="CB98" s="2"/>
    </row>
    <row r="99" spans="1:80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42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41"/>
      <c r="AY99" s="41"/>
      <c r="AZ99" s="41"/>
      <c r="BA99" s="41"/>
      <c r="BB99" s="41"/>
      <c r="BC99" s="41"/>
      <c r="BD99" s="41"/>
      <c r="BE99" s="41"/>
      <c r="BF99" s="18"/>
      <c r="BG99" s="18"/>
      <c r="BH99" s="18"/>
      <c r="BI99" s="18"/>
      <c r="BJ99" s="42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2"/>
      <c r="CB99" s="2"/>
    </row>
    <row r="100" spans="1:80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42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41"/>
      <c r="AY100" s="41"/>
      <c r="AZ100" s="41"/>
      <c r="BA100" s="41"/>
      <c r="BB100" s="41"/>
      <c r="BC100" s="41"/>
      <c r="BD100" s="41"/>
      <c r="BE100" s="41"/>
      <c r="BF100" s="18"/>
      <c r="BG100" s="18"/>
      <c r="BH100" s="18"/>
      <c r="BI100" s="18"/>
      <c r="BJ100" s="42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2"/>
      <c r="CB100" s="2"/>
    </row>
    <row r="101" spans="1:80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42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41"/>
      <c r="AY101" s="41"/>
      <c r="AZ101" s="41"/>
      <c r="BA101" s="41"/>
      <c r="BB101" s="41"/>
      <c r="BC101" s="41"/>
      <c r="BD101" s="41"/>
      <c r="BE101" s="41"/>
      <c r="BF101" s="18"/>
      <c r="BG101" s="18"/>
      <c r="BH101" s="18"/>
      <c r="BI101" s="18"/>
      <c r="BJ101" s="42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2"/>
      <c r="CB101" s="2"/>
    </row>
    <row r="102" spans="1:80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42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41"/>
      <c r="AY102" s="41"/>
      <c r="AZ102" s="41"/>
      <c r="BA102" s="41"/>
      <c r="BB102" s="41"/>
      <c r="BC102" s="41"/>
      <c r="BD102" s="41"/>
      <c r="BE102" s="41"/>
      <c r="BF102" s="18"/>
      <c r="BG102" s="18"/>
      <c r="BH102" s="18"/>
      <c r="BI102" s="18"/>
      <c r="BJ102" s="42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2"/>
      <c r="CB102" s="2"/>
    </row>
    <row r="103" spans="1:80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42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41"/>
      <c r="AY103" s="41"/>
      <c r="AZ103" s="41"/>
      <c r="BA103" s="41"/>
      <c r="BB103" s="41"/>
      <c r="BC103" s="41"/>
      <c r="BD103" s="41"/>
      <c r="BE103" s="41"/>
      <c r="BF103" s="18"/>
      <c r="BG103" s="18"/>
      <c r="BH103" s="18"/>
      <c r="BI103" s="18"/>
      <c r="BJ103" s="42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2"/>
      <c r="CB103" s="2"/>
    </row>
    <row r="104" spans="1:80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42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41"/>
      <c r="AY104" s="41"/>
      <c r="AZ104" s="41"/>
      <c r="BA104" s="41"/>
      <c r="BB104" s="41"/>
      <c r="BC104" s="41"/>
      <c r="BD104" s="41"/>
      <c r="BE104" s="41"/>
      <c r="BF104" s="18"/>
      <c r="BG104" s="18"/>
      <c r="BH104" s="18"/>
      <c r="BI104" s="18"/>
      <c r="BJ104" s="42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2"/>
      <c r="CB104" s="2"/>
    </row>
    <row r="105" spans="1:80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42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41"/>
      <c r="AY105" s="41"/>
      <c r="AZ105" s="41"/>
      <c r="BA105" s="41"/>
      <c r="BB105" s="41"/>
      <c r="BC105" s="41"/>
      <c r="BD105" s="41"/>
      <c r="BE105" s="41"/>
      <c r="BF105" s="18"/>
      <c r="BG105" s="18"/>
      <c r="BH105" s="18"/>
      <c r="BI105" s="18"/>
      <c r="BJ105" s="42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2"/>
      <c r="CB105" s="2"/>
    </row>
    <row r="106" spans="1:80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42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41"/>
      <c r="AY106" s="41"/>
      <c r="AZ106" s="41"/>
      <c r="BA106" s="41"/>
      <c r="BB106" s="41"/>
      <c r="BC106" s="41"/>
      <c r="BD106" s="41"/>
      <c r="BE106" s="41"/>
      <c r="BF106" s="18"/>
      <c r="BG106" s="18"/>
      <c r="BH106" s="18"/>
      <c r="BI106" s="18"/>
      <c r="BJ106" s="42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2"/>
      <c r="CB106" s="2"/>
    </row>
    <row r="107" spans="1:80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42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41"/>
      <c r="AY107" s="41"/>
      <c r="AZ107" s="41"/>
      <c r="BA107" s="41"/>
      <c r="BB107" s="41"/>
      <c r="BC107" s="41"/>
      <c r="BD107" s="41"/>
      <c r="BE107" s="41"/>
      <c r="BF107" s="18"/>
      <c r="BG107" s="18"/>
      <c r="BH107" s="18"/>
      <c r="BI107" s="18"/>
      <c r="BJ107" s="42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2"/>
      <c r="CB107" s="2"/>
    </row>
    <row r="108" spans="1:80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42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41"/>
      <c r="AY108" s="41"/>
      <c r="AZ108" s="41"/>
      <c r="BA108" s="41"/>
      <c r="BB108" s="41"/>
      <c r="BC108" s="41"/>
      <c r="BD108" s="41"/>
      <c r="BE108" s="41"/>
      <c r="BF108" s="18"/>
      <c r="BG108" s="18"/>
      <c r="BH108" s="18"/>
      <c r="BI108" s="18"/>
      <c r="BJ108" s="42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2"/>
      <c r="CB108" s="2"/>
    </row>
    <row r="109" spans="1:80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42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41"/>
      <c r="AY109" s="41"/>
      <c r="AZ109" s="41"/>
      <c r="BA109" s="41"/>
      <c r="BB109" s="41"/>
      <c r="BC109" s="41"/>
      <c r="BD109" s="41"/>
      <c r="BE109" s="41"/>
      <c r="BF109" s="18"/>
      <c r="BG109" s="18"/>
      <c r="BH109" s="18"/>
      <c r="BI109" s="18"/>
      <c r="BJ109" s="42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2"/>
      <c r="CB109" s="2"/>
    </row>
    <row r="110" spans="1:80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42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41"/>
      <c r="AY110" s="41"/>
      <c r="AZ110" s="41"/>
      <c r="BA110" s="41"/>
      <c r="BB110" s="41"/>
      <c r="BC110" s="41"/>
      <c r="BD110" s="41"/>
      <c r="BE110" s="41"/>
      <c r="BF110" s="18"/>
      <c r="BG110" s="18"/>
      <c r="BH110" s="18"/>
      <c r="BI110" s="18"/>
      <c r="BJ110" s="42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2"/>
      <c r="CB110" s="2"/>
    </row>
    <row r="111" spans="1:80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42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41"/>
      <c r="AY111" s="41"/>
      <c r="AZ111" s="41"/>
      <c r="BA111" s="41"/>
      <c r="BB111" s="41"/>
      <c r="BC111" s="41"/>
      <c r="BD111" s="41"/>
      <c r="BE111" s="41"/>
      <c r="BF111" s="18"/>
      <c r="BG111" s="18"/>
      <c r="BH111" s="18"/>
      <c r="BI111" s="18"/>
      <c r="BJ111" s="42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2"/>
      <c r="CB111" s="2"/>
    </row>
    <row r="112" spans="1:80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42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41"/>
      <c r="AY112" s="41"/>
      <c r="AZ112" s="41"/>
      <c r="BA112" s="41"/>
      <c r="BB112" s="41"/>
      <c r="BC112" s="41"/>
      <c r="BD112" s="41"/>
      <c r="BE112" s="41"/>
      <c r="BF112" s="18"/>
      <c r="BG112" s="18"/>
      <c r="BH112" s="18"/>
      <c r="BI112" s="18"/>
      <c r="BJ112" s="42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2"/>
      <c r="CB112" s="2"/>
    </row>
    <row r="113" spans="1:80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42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41"/>
      <c r="AY113" s="41"/>
      <c r="AZ113" s="41"/>
      <c r="BA113" s="41"/>
      <c r="BB113" s="41"/>
      <c r="BC113" s="41"/>
      <c r="BD113" s="41"/>
      <c r="BE113" s="41"/>
      <c r="BF113" s="18"/>
      <c r="BG113" s="18"/>
      <c r="BH113" s="18"/>
      <c r="BI113" s="18"/>
      <c r="BJ113" s="42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2"/>
      <c r="CB113" s="2"/>
    </row>
    <row r="114" spans="1:80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42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41"/>
      <c r="AY114" s="41"/>
      <c r="AZ114" s="41"/>
      <c r="BA114" s="41"/>
      <c r="BB114" s="41"/>
      <c r="BC114" s="41"/>
      <c r="BD114" s="41"/>
      <c r="BE114" s="41"/>
      <c r="BF114" s="18"/>
      <c r="BG114" s="18"/>
      <c r="BH114" s="18"/>
      <c r="BI114" s="18"/>
      <c r="BJ114" s="42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2"/>
      <c r="CB114" s="2"/>
    </row>
    <row r="115" spans="1:80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42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41"/>
      <c r="AY115" s="41"/>
      <c r="AZ115" s="41"/>
      <c r="BA115" s="41"/>
      <c r="BB115" s="41"/>
      <c r="BC115" s="41"/>
      <c r="BD115" s="41"/>
      <c r="BE115" s="41"/>
      <c r="BF115" s="18"/>
      <c r="BG115" s="18"/>
      <c r="BH115" s="18"/>
      <c r="BI115" s="18"/>
      <c r="BJ115" s="42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2"/>
      <c r="CB115" s="2"/>
    </row>
    <row r="116" spans="1:80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42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41"/>
      <c r="AY116" s="41"/>
      <c r="AZ116" s="41"/>
      <c r="BA116" s="41"/>
      <c r="BB116" s="41"/>
      <c r="BC116" s="41"/>
      <c r="BD116" s="41"/>
      <c r="BE116" s="41"/>
      <c r="BF116" s="18"/>
      <c r="BG116" s="18"/>
      <c r="BH116" s="18"/>
      <c r="BI116" s="18"/>
      <c r="BJ116" s="42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2"/>
      <c r="CB116" s="2"/>
    </row>
    <row r="117" spans="1:80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42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41"/>
      <c r="AY117" s="41"/>
      <c r="AZ117" s="41"/>
      <c r="BA117" s="41"/>
      <c r="BB117" s="41"/>
      <c r="BC117" s="41"/>
      <c r="BD117" s="41"/>
      <c r="BE117" s="41"/>
      <c r="BF117" s="18"/>
      <c r="BG117" s="18"/>
      <c r="BH117" s="18"/>
      <c r="BI117" s="18"/>
      <c r="BJ117" s="42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2"/>
      <c r="CB117" s="2"/>
    </row>
    <row r="118" spans="1:80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42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41"/>
      <c r="AY118" s="41"/>
      <c r="AZ118" s="41"/>
      <c r="BA118" s="41"/>
      <c r="BB118" s="41"/>
      <c r="BC118" s="41"/>
      <c r="BD118" s="41"/>
      <c r="BE118" s="41"/>
      <c r="BF118" s="18"/>
      <c r="BG118" s="18"/>
      <c r="BH118" s="18"/>
      <c r="BI118" s="18"/>
      <c r="BJ118" s="42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2"/>
      <c r="CB118" s="2"/>
    </row>
    <row r="119" spans="1:80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42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41"/>
      <c r="AY119" s="41"/>
      <c r="AZ119" s="41"/>
      <c r="BA119" s="41"/>
      <c r="BB119" s="41"/>
      <c r="BC119" s="41"/>
      <c r="BD119" s="41"/>
      <c r="BE119" s="41"/>
      <c r="BF119" s="18"/>
      <c r="BG119" s="18"/>
      <c r="BH119" s="18"/>
      <c r="BI119" s="18"/>
      <c r="BJ119" s="42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2"/>
      <c r="CB119" s="2"/>
    </row>
    <row r="120" spans="1:80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42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41"/>
      <c r="AY120" s="41"/>
      <c r="AZ120" s="41"/>
      <c r="BA120" s="41"/>
      <c r="BB120" s="41"/>
      <c r="BC120" s="41"/>
      <c r="BD120" s="41"/>
      <c r="BE120" s="41"/>
      <c r="BF120" s="18"/>
      <c r="BG120" s="18"/>
      <c r="BH120" s="18"/>
      <c r="BI120" s="18"/>
      <c r="BJ120" s="42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2"/>
      <c r="CB120" s="2"/>
    </row>
    <row r="121" spans="1:80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42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41"/>
      <c r="AY121" s="41"/>
      <c r="AZ121" s="41"/>
      <c r="BA121" s="41"/>
      <c r="BB121" s="41"/>
      <c r="BC121" s="41"/>
      <c r="BD121" s="41"/>
      <c r="BE121" s="41"/>
      <c r="BF121" s="18"/>
      <c r="BG121" s="18"/>
      <c r="BH121" s="18"/>
      <c r="BI121" s="18"/>
      <c r="BJ121" s="42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2"/>
      <c r="CB121" s="2"/>
    </row>
    <row r="122" spans="1:80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42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41"/>
      <c r="AY122" s="41"/>
      <c r="AZ122" s="41"/>
      <c r="BA122" s="41"/>
      <c r="BB122" s="41"/>
      <c r="BC122" s="41"/>
      <c r="BD122" s="41"/>
      <c r="BE122" s="41"/>
      <c r="BF122" s="18"/>
      <c r="BG122" s="18"/>
      <c r="BH122" s="18"/>
      <c r="BI122" s="18"/>
      <c r="BJ122" s="42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2"/>
      <c r="CB122" s="2"/>
    </row>
    <row r="123" spans="1:80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42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41"/>
      <c r="AY123" s="41"/>
      <c r="AZ123" s="41"/>
      <c r="BA123" s="41"/>
      <c r="BB123" s="41"/>
      <c r="BC123" s="41"/>
      <c r="BD123" s="41"/>
      <c r="BE123" s="41"/>
      <c r="BF123" s="18"/>
      <c r="BG123" s="18"/>
      <c r="BH123" s="18"/>
      <c r="BI123" s="18"/>
      <c r="BJ123" s="42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2"/>
      <c r="CB123" s="2"/>
    </row>
    <row r="124" spans="1:80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42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41"/>
      <c r="AY124" s="41"/>
      <c r="AZ124" s="41"/>
      <c r="BA124" s="41"/>
      <c r="BB124" s="41"/>
      <c r="BC124" s="41"/>
      <c r="BD124" s="41"/>
      <c r="BE124" s="41"/>
      <c r="BF124" s="18"/>
      <c r="BG124" s="18"/>
      <c r="BH124" s="18"/>
      <c r="BI124" s="18"/>
      <c r="BJ124" s="42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2"/>
      <c r="CB124" s="2"/>
    </row>
    <row r="125" spans="1:80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42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41"/>
      <c r="AY125" s="41"/>
      <c r="AZ125" s="41"/>
      <c r="BA125" s="41"/>
      <c r="BB125" s="41"/>
      <c r="BC125" s="41"/>
      <c r="BD125" s="41"/>
      <c r="BE125" s="41"/>
      <c r="BF125" s="18"/>
      <c r="BG125" s="18"/>
      <c r="BH125" s="18"/>
      <c r="BI125" s="18"/>
      <c r="BJ125" s="42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2"/>
      <c r="CB125" s="2"/>
    </row>
    <row r="126" spans="1:80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42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41"/>
      <c r="AY126" s="41"/>
      <c r="AZ126" s="41"/>
      <c r="BA126" s="41"/>
      <c r="BB126" s="41"/>
      <c r="BC126" s="41"/>
      <c r="BD126" s="41"/>
      <c r="BE126" s="41"/>
      <c r="BF126" s="18"/>
      <c r="BG126" s="18"/>
      <c r="BH126" s="18"/>
      <c r="BI126" s="18"/>
      <c r="BJ126" s="42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2"/>
      <c r="CB126" s="2"/>
    </row>
    <row r="127" spans="1:80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42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41"/>
      <c r="AY127" s="41"/>
      <c r="AZ127" s="41"/>
      <c r="BA127" s="41"/>
      <c r="BB127" s="41"/>
      <c r="BC127" s="41"/>
      <c r="BD127" s="41"/>
      <c r="BE127" s="41"/>
      <c r="BF127" s="18"/>
      <c r="BG127" s="18"/>
      <c r="BH127" s="18"/>
      <c r="BI127" s="18"/>
      <c r="BJ127" s="42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2"/>
      <c r="CB127" s="2"/>
    </row>
    <row r="128" spans="1:80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42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41"/>
      <c r="AY128" s="41"/>
      <c r="AZ128" s="41"/>
      <c r="BA128" s="41"/>
      <c r="BB128" s="41"/>
      <c r="BC128" s="41"/>
      <c r="BD128" s="41"/>
      <c r="BE128" s="41"/>
      <c r="BF128" s="18"/>
      <c r="BG128" s="18"/>
      <c r="BH128" s="18"/>
      <c r="BI128" s="18"/>
      <c r="BJ128" s="42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2"/>
      <c r="CB128" s="2"/>
    </row>
    <row r="129" spans="1:80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42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41"/>
      <c r="AY129" s="41"/>
      <c r="AZ129" s="41"/>
      <c r="BA129" s="41"/>
      <c r="BB129" s="41"/>
      <c r="BC129" s="41"/>
      <c r="BD129" s="41"/>
      <c r="BE129" s="41"/>
      <c r="BF129" s="18"/>
      <c r="BG129" s="18"/>
      <c r="BH129" s="18"/>
      <c r="BI129" s="18"/>
      <c r="BJ129" s="42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2"/>
      <c r="CB129" s="2"/>
    </row>
    <row r="130" spans="1:80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42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41"/>
      <c r="AY130" s="41"/>
      <c r="AZ130" s="41"/>
      <c r="BA130" s="41"/>
      <c r="BB130" s="41"/>
      <c r="BC130" s="41"/>
      <c r="BD130" s="41"/>
      <c r="BE130" s="41"/>
      <c r="BF130" s="18"/>
      <c r="BG130" s="18"/>
      <c r="BH130" s="18"/>
      <c r="BI130" s="18"/>
      <c r="BJ130" s="42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2"/>
      <c r="CB130" s="2"/>
    </row>
    <row r="131" spans="1:80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42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41"/>
      <c r="AY131" s="41"/>
      <c r="AZ131" s="41"/>
      <c r="BA131" s="41"/>
      <c r="BB131" s="41"/>
      <c r="BC131" s="41"/>
      <c r="BD131" s="41"/>
      <c r="BE131" s="41"/>
      <c r="BF131" s="18"/>
      <c r="BG131" s="18"/>
      <c r="BH131" s="18"/>
      <c r="BI131" s="18"/>
      <c r="BJ131" s="42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2"/>
      <c r="CB131" s="2"/>
    </row>
    <row r="132" spans="1:80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42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41"/>
      <c r="AY132" s="41"/>
      <c r="AZ132" s="41"/>
      <c r="BA132" s="41"/>
      <c r="BB132" s="41"/>
      <c r="BC132" s="41"/>
      <c r="BD132" s="41"/>
      <c r="BE132" s="41"/>
      <c r="BF132" s="18"/>
      <c r="BG132" s="18"/>
      <c r="BH132" s="18"/>
      <c r="BI132" s="18"/>
      <c r="BJ132" s="42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2"/>
      <c r="CB132" s="2"/>
    </row>
    <row r="133" spans="1:80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42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41"/>
      <c r="AY133" s="41"/>
      <c r="AZ133" s="41"/>
      <c r="BA133" s="41"/>
      <c r="BB133" s="41"/>
      <c r="BC133" s="41"/>
      <c r="BD133" s="41"/>
      <c r="BE133" s="41"/>
      <c r="BF133" s="18"/>
      <c r="BG133" s="18"/>
      <c r="BH133" s="18"/>
      <c r="BI133" s="18"/>
      <c r="BJ133" s="42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2"/>
      <c r="CB133" s="2"/>
    </row>
    <row r="134" spans="1:80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42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41"/>
      <c r="AY134" s="41"/>
      <c r="AZ134" s="41"/>
      <c r="BA134" s="41"/>
      <c r="BB134" s="41"/>
      <c r="BC134" s="41"/>
      <c r="BD134" s="41"/>
      <c r="BE134" s="41"/>
      <c r="BF134" s="18"/>
      <c r="BG134" s="18"/>
      <c r="BH134" s="18"/>
      <c r="BI134" s="18"/>
      <c r="BJ134" s="42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2"/>
      <c r="CB134" s="2"/>
    </row>
    <row r="135" spans="1:80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42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41"/>
      <c r="AY135" s="41"/>
      <c r="AZ135" s="41"/>
      <c r="BA135" s="41"/>
      <c r="BB135" s="41"/>
      <c r="BC135" s="41"/>
      <c r="BD135" s="41"/>
      <c r="BE135" s="41"/>
      <c r="BF135" s="18"/>
      <c r="BG135" s="18"/>
      <c r="BH135" s="18"/>
      <c r="BI135" s="18"/>
      <c r="BJ135" s="42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2"/>
      <c r="CB135" s="2"/>
    </row>
    <row r="136" spans="1:80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42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41"/>
      <c r="AY136" s="41"/>
      <c r="AZ136" s="41"/>
      <c r="BA136" s="41"/>
      <c r="BB136" s="41"/>
      <c r="BC136" s="41"/>
      <c r="BD136" s="41"/>
      <c r="BE136" s="41"/>
      <c r="BF136" s="18"/>
      <c r="BG136" s="18"/>
      <c r="BH136" s="18"/>
      <c r="BI136" s="18"/>
      <c r="BJ136" s="42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2"/>
      <c r="CB136" s="2"/>
    </row>
    <row r="137" spans="1:80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42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41"/>
      <c r="AY137" s="41"/>
      <c r="AZ137" s="41"/>
      <c r="BA137" s="41"/>
      <c r="BB137" s="41"/>
      <c r="BC137" s="41"/>
      <c r="BD137" s="41"/>
      <c r="BE137" s="41"/>
      <c r="BF137" s="18"/>
      <c r="BG137" s="18"/>
      <c r="BH137" s="18"/>
      <c r="BI137" s="18"/>
      <c r="BJ137" s="42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2"/>
      <c r="CB137" s="2"/>
    </row>
    <row r="138" spans="1:80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42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41"/>
      <c r="AY138" s="41"/>
      <c r="AZ138" s="41"/>
      <c r="BA138" s="41"/>
      <c r="BB138" s="41"/>
      <c r="BC138" s="41"/>
      <c r="BD138" s="41"/>
      <c r="BE138" s="41"/>
      <c r="BF138" s="18"/>
      <c r="BG138" s="18"/>
      <c r="BH138" s="18"/>
      <c r="BI138" s="18"/>
      <c r="BJ138" s="42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2"/>
      <c r="CB138" s="2"/>
    </row>
    <row r="139" spans="1:80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42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41"/>
      <c r="AY139" s="41"/>
      <c r="AZ139" s="41"/>
      <c r="BA139" s="41"/>
      <c r="BB139" s="41"/>
      <c r="BC139" s="41"/>
      <c r="BD139" s="41"/>
      <c r="BE139" s="41"/>
      <c r="BF139" s="18"/>
      <c r="BG139" s="18"/>
      <c r="BH139" s="18"/>
      <c r="BI139" s="18"/>
      <c r="BJ139" s="42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2"/>
      <c r="CB139" s="2"/>
    </row>
    <row r="140" spans="1:80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42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41"/>
      <c r="AY140" s="41"/>
      <c r="AZ140" s="41"/>
      <c r="BA140" s="41"/>
      <c r="BB140" s="41"/>
      <c r="BC140" s="41"/>
      <c r="BD140" s="41"/>
      <c r="BE140" s="41"/>
      <c r="BF140" s="18"/>
      <c r="BG140" s="18"/>
      <c r="BH140" s="18"/>
      <c r="BI140" s="18"/>
      <c r="BJ140" s="42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2"/>
      <c r="CB140" s="2"/>
    </row>
    <row r="141" spans="1:80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42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41"/>
      <c r="AY141" s="41"/>
      <c r="AZ141" s="41"/>
      <c r="BA141" s="41"/>
      <c r="BB141" s="41"/>
      <c r="BC141" s="41"/>
      <c r="BD141" s="41"/>
      <c r="BE141" s="41"/>
      <c r="BF141" s="18"/>
      <c r="BG141" s="18"/>
      <c r="BH141" s="18"/>
      <c r="BI141" s="18"/>
      <c r="BJ141" s="42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2"/>
      <c r="CB141" s="2"/>
    </row>
    <row r="142" spans="1:80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42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41"/>
      <c r="AY142" s="41"/>
      <c r="AZ142" s="41"/>
      <c r="BA142" s="41"/>
      <c r="BB142" s="41"/>
      <c r="BC142" s="41"/>
      <c r="BD142" s="41"/>
      <c r="BE142" s="41"/>
      <c r="BF142" s="18"/>
      <c r="BG142" s="18"/>
      <c r="BH142" s="18"/>
      <c r="BI142" s="18"/>
      <c r="BJ142" s="42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2"/>
      <c r="CB142" s="2"/>
    </row>
    <row r="143" spans="1:80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42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41"/>
      <c r="AY143" s="41"/>
      <c r="AZ143" s="41"/>
      <c r="BA143" s="41"/>
      <c r="BB143" s="41"/>
      <c r="BC143" s="41"/>
      <c r="BD143" s="41"/>
      <c r="BE143" s="41"/>
      <c r="BF143" s="18"/>
      <c r="BG143" s="18"/>
      <c r="BH143" s="18"/>
      <c r="BI143" s="18"/>
      <c r="BJ143" s="42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2"/>
      <c r="CB143" s="2"/>
    </row>
    <row r="144" spans="1:80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42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41"/>
      <c r="AY144" s="41"/>
      <c r="AZ144" s="41"/>
      <c r="BA144" s="41"/>
      <c r="BB144" s="41"/>
      <c r="BC144" s="41"/>
      <c r="BD144" s="41"/>
      <c r="BE144" s="41"/>
      <c r="BF144" s="18"/>
      <c r="BG144" s="18"/>
      <c r="BH144" s="18"/>
      <c r="BI144" s="18"/>
      <c r="BJ144" s="42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2"/>
      <c r="CB144" s="2"/>
    </row>
    <row r="145" spans="1:80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42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41"/>
      <c r="AY145" s="41"/>
      <c r="AZ145" s="41"/>
      <c r="BA145" s="41"/>
      <c r="BB145" s="41"/>
      <c r="BC145" s="41"/>
      <c r="BD145" s="41"/>
      <c r="BE145" s="41"/>
      <c r="BF145" s="18"/>
      <c r="BG145" s="18"/>
      <c r="BH145" s="18"/>
      <c r="BI145" s="18"/>
      <c r="BJ145" s="42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2"/>
      <c r="CB145" s="2"/>
    </row>
    <row r="146" spans="1:80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42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41"/>
      <c r="AY146" s="41"/>
      <c r="AZ146" s="41"/>
      <c r="BA146" s="41"/>
      <c r="BB146" s="41"/>
      <c r="BC146" s="41"/>
      <c r="BD146" s="41"/>
      <c r="BE146" s="41"/>
      <c r="BF146" s="18"/>
      <c r="BG146" s="18"/>
      <c r="BH146" s="18"/>
      <c r="BI146" s="18"/>
      <c r="BJ146" s="42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2"/>
      <c r="CB146" s="2"/>
    </row>
    <row r="147" spans="1:80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42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41"/>
      <c r="AY147" s="41"/>
      <c r="AZ147" s="41"/>
      <c r="BA147" s="41"/>
      <c r="BB147" s="41"/>
      <c r="BC147" s="41"/>
      <c r="BD147" s="41"/>
      <c r="BE147" s="41"/>
      <c r="BF147" s="18"/>
      <c r="BG147" s="18"/>
      <c r="BH147" s="18"/>
      <c r="BI147" s="18"/>
      <c r="BJ147" s="42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2"/>
      <c r="CB147" s="2"/>
    </row>
    <row r="148" spans="1:80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42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41"/>
      <c r="AY148" s="41"/>
      <c r="AZ148" s="41"/>
      <c r="BA148" s="41"/>
      <c r="BB148" s="41"/>
      <c r="BC148" s="41"/>
      <c r="BD148" s="41"/>
      <c r="BE148" s="41"/>
      <c r="BF148" s="18"/>
      <c r="BG148" s="18"/>
      <c r="BH148" s="18"/>
      <c r="BI148" s="18"/>
      <c r="BJ148" s="42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2"/>
      <c r="CB148" s="2"/>
    </row>
    <row r="149" spans="1:80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42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41"/>
      <c r="AY149" s="41"/>
      <c r="AZ149" s="41"/>
      <c r="BA149" s="41"/>
      <c r="BB149" s="41"/>
      <c r="BC149" s="41"/>
      <c r="BD149" s="41"/>
      <c r="BE149" s="41"/>
      <c r="BF149" s="18"/>
      <c r="BG149" s="18"/>
      <c r="BH149" s="18"/>
      <c r="BI149" s="18"/>
      <c r="BJ149" s="42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2"/>
      <c r="CB149" s="2"/>
    </row>
    <row r="150" spans="1:80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42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41"/>
      <c r="AY150" s="41"/>
      <c r="AZ150" s="41"/>
      <c r="BA150" s="41"/>
      <c r="BB150" s="41"/>
      <c r="BC150" s="41"/>
      <c r="BD150" s="41"/>
      <c r="BE150" s="41"/>
      <c r="BF150" s="18"/>
      <c r="BG150" s="18"/>
      <c r="BH150" s="18"/>
      <c r="BI150" s="18"/>
      <c r="BJ150" s="42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2"/>
      <c r="CB150" s="2"/>
    </row>
    <row r="151" spans="1:80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42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41"/>
      <c r="AY151" s="41"/>
      <c r="AZ151" s="41"/>
      <c r="BA151" s="41"/>
      <c r="BB151" s="41"/>
      <c r="BC151" s="41"/>
      <c r="BD151" s="41"/>
      <c r="BE151" s="41"/>
      <c r="BF151" s="18"/>
      <c r="BG151" s="18"/>
      <c r="BH151" s="18"/>
      <c r="BI151" s="18"/>
      <c r="BJ151" s="42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2"/>
      <c r="CB151" s="2"/>
    </row>
    <row r="152" spans="1:80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42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41"/>
      <c r="AY152" s="41"/>
      <c r="AZ152" s="41"/>
      <c r="BA152" s="41"/>
      <c r="BB152" s="41"/>
      <c r="BC152" s="41"/>
      <c r="BD152" s="41"/>
      <c r="BE152" s="41"/>
      <c r="BF152" s="18"/>
      <c r="BG152" s="18"/>
      <c r="BH152" s="18"/>
      <c r="BI152" s="18"/>
      <c r="BJ152" s="42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2"/>
      <c r="CB152" s="2"/>
    </row>
    <row r="153" spans="1:80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42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41"/>
      <c r="AY153" s="41"/>
      <c r="AZ153" s="41"/>
      <c r="BA153" s="41"/>
      <c r="BB153" s="41"/>
      <c r="BC153" s="41"/>
      <c r="BD153" s="41"/>
      <c r="BE153" s="41"/>
      <c r="BF153" s="18"/>
      <c r="BG153" s="18"/>
      <c r="BH153" s="18"/>
      <c r="BI153" s="18"/>
      <c r="BJ153" s="42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2"/>
      <c r="CB153" s="2"/>
    </row>
    <row r="154" spans="1:80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42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41"/>
      <c r="AY154" s="41"/>
      <c r="AZ154" s="41"/>
      <c r="BA154" s="41"/>
      <c r="BB154" s="41"/>
      <c r="BC154" s="41"/>
      <c r="BD154" s="41"/>
      <c r="BE154" s="41"/>
      <c r="BF154" s="18"/>
      <c r="BG154" s="18"/>
      <c r="BH154" s="18"/>
      <c r="BI154" s="18"/>
      <c r="BJ154" s="42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2"/>
      <c r="CB154" s="2"/>
    </row>
    <row r="155" spans="1:80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42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41"/>
      <c r="AY155" s="41"/>
      <c r="AZ155" s="41"/>
      <c r="BA155" s="41"/>
      <c r="BB155" s="41"/>
      <c r="BC155" s="41"/>
      <c r="BD155" s="41"/>
      <c r="BE155" s="41"/>
      <c r="BF155" s="18"/>
      <c r="BG155" s="18"/>
      <c r="BH155" s="18"/>
      <c r="BI155" s="18"/>
      <c r="BJ155" s="42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2"/>
      <c r="CB155" s="2"/>
    </row>
    <row r="156" spans="1:80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42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41"/>
      <c r="AY156" s="41"/>
      <c r="AZ156" s="41"/>
      <c r="BA156" s="41"/>
      <c r="BB156" s="41"/>
      <c r="BC156" s="41"/>
      <c r="BD156" s="41"/>
      <c r="BE156" s="41"/>
      <c r="BF156" s="18"/>
      <c r="BG156" s="18"/>
      <c r="BH156" s="18"/>
      <c r="BI156" s="18"/>
      <c r="BJ156" s="42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2"/>
      <c r="CB156" s="2"/>
    </row>
    <row r="157" spans="1:80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42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41"/>
      <c r="AY157" s="41"/>
      <c r="AZ157" s="41"/>
      <c r="BA157" s="41"/>
      <c r="BB157" s="41"/>
      <c r="BC157" s="41"/>
      <c r="BD157" s="41"/>
      <c r="BE157" s="41"/>
      <c r="BF157" s="18"/>
      <c r="BG157" s="18"/>
      <c r="BH157" s="18"/>
      <c r="BI157" s="18"/>
      <c r="BJ157" s="42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2"/>
      <c r="CB157" s="2"/>
    </row>
    <row r="158" spans="1:80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42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41"/>
      <c r="AY158" s="41"/>
      <c r="AZ158" s="41"/>
      <c r="BA158" s="41"/>
      <c r="BB158" s="41"/>
      <c r="BC158" s="41"/>
      <c r="BD158" s="41"/>
      <c r="BE158" s="41"/>
      <c r="BF158" s="18"/>
      <c r="BG158" s="18"/>
      <c r="BH158" s="18"/>
      <c r="BI158" s="18"/>
      <c r="BJ158" s="42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2"/>
      <c r="CB158" s="2"/>
    </row>
    <row r="159" spans="1:80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42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41"/>
      <c r="AY159" s="41"/>
      <c r="AZ159" s="41"/>
      <c r="BA159" s="41"/>
      <c r="BB159" s="41"/>
      <c r="BC159" s="41"/>
      <c r="BD159" s="41"/>
      <c r="BE159" s="41"/>
      <c r="BF159" s="18"/>
      <c r="BG159" s="18"/>
      <c r="BH159" s="18"/>
      <c r="BI159" s="18"/>
      <c r="BJ159" s="42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2"/>
      <c r="CB159" s="2"/>
    </row>
    <row r="160" spans="1:80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42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41"/>
      <c r="AY160" s="41"/>
      <c r="AZ160" s="41"/>
      <c r="BA160" s="41"/>
      <c r="BB160" s="41"/>
      <c r="BC160" s="41"/>
      <c r="BD160" s="41"/>
      <c r="BE160" s="41"/>
      <c r="BF160" s="18"/>
      <c r="BG160" s="18"/>
      <c r="BH160" s="18"/>
      <c r="BI160" s="18"/>
      <c r="BJ160" s="42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2"/>
      <c r="CB160" s="2"/>
    </row>
    <row r="161" spans="1:80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42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41"/>
      <c r="AY161" s="41"/>
      <c r="AZ161" s="41"/>
      <c r="BA161" s="41"/>
      <c r="BB161" s="41"/>
      <c r="BC161" s="41"/>
      <c r="BD161" s="41"/>
      <c r="BE161" s="41"/>
      <c r="BF161" s="18"/>
      <c r="BG161" s="18"/>
      <c r="BH161" s="18"/>
      <c r="BI161" s="18"/>
      <c r="BJ161" s="42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2"/>
      <c r="CB161" s="2"/>
    </row>
    <row r="162" spans="1:80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42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41"/>
      <c r="AY162" s="41"/>
      <c r="AZ162" s="41"/>
      <c r="BA162" s="41"/>
      <c r="BB162" s="41"/>
      <c r="BC162" s="41"/>
      <c r="BD162" s="41"/>
      <c r="BE162" s="41"/>
      <c r="BF162" s="18"/>
      <c r="BG162" s="18"/>
      <c r="BH162" s="18"/>
      <c r="BI162" s="18"/>
      <c r="BJ162" s="42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2"/>
      <c r="CB162" s="2"/>
    </row>
    <row r="163" spans="1:80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42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41"/>
      <c r="AY163" s="41"/>
      <c r="AZ163" s="41"/>
      <c r="BA163" s="41"/>
      <c r="BB163" s="41"/>
      <c r="BC163" s="41"/>
      <c r="BD163" s="41"/>
      <c r="BE163" s="41"/>
      <c r="BF163" s="18"/>
      <c r="BG163" s="18"/>
      <c r="BH163" s="18"/>
      <c r="BI163" s="18"/>
      <c r="BJ163" s="42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2"/>
      <c r="CB163" s="2"/>
    </row>
    <row r="164" spans="1:80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42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41"/>
      <c r="AY164" s="41"/>
      <c r="AZ164" s="41"/>
      <c r="BA164" s="41"/>
      <c r="BB164" s="41"/>
      <c r="BC164" s="41"/>
      <c r="BD164" s="41"/>
      <c r="BE164" s="41"/>
      <c r="BF164" s="18"/>
      <c r="BG164" s="18"/>
      <c r="BH164" s="18"/>
      <c r="BI164" s="18"/>
      <c r="BJ164" s="42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2"/>
      <c r="CB164" s="2"/>
    </row>
    <row r="165" spans="1:80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42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41"/>
      <c r="AY165" s="41"/>
      <c r="AZ165" s="41"/>
      <c r="BA165" s="41"/>
      <c r="BB165" s="41"/>
      <c r="BC165" s="41"/>
      <c r="BD165" s="41"/>
      <c r="BE165" s="41"/>
      <c r="BF165" s="18"/>
      <c r="BG165" s="18"/>
      <c r="BH165" s="18"/>
      <c r="BI165" s="18"/>
      <c r="BJ165" s="42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2"/>
      <c r="CB165" s="2"/>
    </row>
    <row r="166" spans="1:80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42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41"/>
      <c r="AY166" s="41"/>
      <c r="AZ166" s="41"/>
      <c r="BA166" s="41"/>
      <c r="BB166" s="41"/>
      <c r="BC166" s="41"/>
      <c r="BD166" s="41"/>
      <c r="BE166" s="41"/>
      <c r="BF166" s="18"/>
      <c r="BG166" s="18"/>
      <c r="BH166" s="18"/>
      <c r="BI166" s="18"/>
      <c r="BJ166" s="42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2"/>
      <c r="CB166" s="2"/>
    </row>
    <row r="167" spans="1:80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42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41"/>
      <c r="AY167" s="41"/>
      <c r="AZ167" s="41"/>
      <c r="BA167" s="41"/>
      <c r="BB167" s="41"/>
      <c r="BC167" s="41"/>
      <c r="BD167" s="41"/>
      <c r="BE167" s="41"/>
      <c r="BF167" s="18"/>
      <c r="BG167" s="18"/>
      <c r="BH167" s="18"/>
      <c r="BI167" s="18"/>
      <c r="BJ167" s="42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2"/>
      <c r="CB167" s="2"/>
    </row>
    <row r="168" spans="1:80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42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41"/>
      <c r="AY168" s="41"/>
      <c r="AZ168" s="41"/>
      <c r="BA168" s="41"/>
      <c r="BB168" s="41"/>
      <c r="BC168" s="41"/>
      <c r="BD168" s="41"/>
      <c r="BE168" s="41"/>
      <c r="BF168" s="18"/>
      <c r="BG168" s="18"/>
      <c r="BH168" s="18"/>
      <c r="BI168" s="18"/>
      <c r="BJ168" s="42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2"/>
      <c r="CB168" s="2"/>
    </row>
    <row r="169" spans="1:80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42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41"/>
      <c r="AY169" s="41"/>
      <c r="AZ169" s="41"/>
      <c r="BA169" s="41"/>
      <c r="BB169" s="41"/>
      <c r="BC169" s="41"/>
      <c r="BD169" s="41"/>
      <c r="BE169" s="41"/>
      <c r="BF169" s="18"/>
      <c r="BG169" s="18"/>
      <c r="BH169" s="18"/>
      <c r="BI169" s="18"/>
      <c r="BJ169" s="42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2"/>
      <c r="CB169" s="2"/>
    </row>
    <row r="170" spans="1:80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42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41"/>
      <c r="AY170" s="41"/>
      <c r="AZ170" s="41"/>
      <c r="BA170" s="41"/>
      <c r="BB170" s="41"/>
      <c r="BC170" s="41"/>
      <c r="BD170" s="41"/>
      <c r="BE170" s="41"/>
      <c r="BF170" s="18"/>
      <c r="BG170" s="18"/>
      <c r="BH170" s="18"/>
      <c r="BI170" s="18"/>
      <c r="BJ170" s="42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2"/>
      <c r="CB170" s="2"/>
    </row>
    <row r="171" spans="1:80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42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41"/>
      <c r="AY171" s="41"/>
      <c r="AZ171" s="41"/>
      <c r="BA171" s="41"/>
      <c r="BB171" s="41"/>
      <c r="BC171" s="41"/>
      <c r="BD171" s="41"/>
      <c r="BE171" s="41"/>
      <c r="BF171" s="18"/>
      <c r="BG171" s="18"/>
      <c r="BH171" s="18"/>
      <c r="BI171" s="18"/>
      <c r="BJ171" s="42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2"/>
      <c r="CB171" s="2"/>
    </row>
    <row r="172" spans="1:80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42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41"/>
      <c r="AY172" s="41"/>
      <c r="AZ172" s="41"/>
      <c r="BA172" s="41"/>
      <c r="BB172" s="41"/>
      <c r="BC172" s="41"/>
      <c r="BD172" s="41"/>
      <c r="BE172" s="41"/>
      <c r="BF172" s="18"/>
      <c r="BG172" s="18"/>
      <c r="BH172" s="18"/>
      <c r="BI172" s="18"/>
      <c r="BJ172" s="42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2"/>
      <c r="CB172" s="2"/>
    </row>
    <row r="173" spans="1:80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42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41"/>
      <c r="AY173" s="41"/>
      <c r="AZ173" s="41"/>
      <c r="BA173" s="41"/>
      <c r="BB173" s="41"/>
      <c r="BC173" s="41"/>
      <c r="BD173" s="41"/>
      <c r="BE173" s="41"/>
      <c r="BF173" s="18"/>
      <c r="BG173" s="18"/>
      <c r="BH173" s="18"/>
      <c r="BI173" s="18"/>
      <c r="BJ173" s="42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2"/>
      <c r="CB173" s="2"/>
    </row>
    <row r="174" spans="1:80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42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41"/>
      <c r="AY174" s="41"/>
      <c r="AZ174" s="41"/>
      <c r="BA174" s="41"/>
      <c r="BB174" s="41"/>
      <c r="BC174" s="41"/>
      <c r="BD174" s="41"/>
      <c r="BE174" s="41"/>
      <c r="BF174" s="18"/>
      <c r="BG174" s="18"/>
      <c r="BH174" s="18"/>
      <c r="BI174" s="18"/>
      <c r="BJ174" s="42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2"/>
      <c r="CB174" s="2"/>
    </row>
    <row r="175" spans="1:80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42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41"/>
      <c r="AY175" s="41"/>
      <c r="AZ175" s="41"/>
      <c r="BA175" s="41"/>
      <c r="BB175" s="41"/>
      <c r="BC175" s="41"/>
      <c r="BD175" s="41"/>
      <c r="BE175" s="41"/>
      <c r="BF175" s="18"/>
      <c r="BG175" s="18"/>
      <c r="BH175" s="18"/>
      <c r="BI175" s="18"/>
      <c r="BJ175" s="42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2"/>
      <c r="CB175" s="2"/>
    </row>
    <row r="176" spans="1:80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42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41"/>
      <c r="AY176" s="41"/>
      <c r="AZ176" s="41"/>
      <c r="BA176" s="41"/>
      <c r="BB176" s="41"/>
      <c r="BC176" s="41"/>
      <c r="BD176" s="41"/>
      <c r="BE176" s="41"/>
      <c r="BF176" s="18"/>
      <c r="BG176" s="18"/>
      <c r="BH176" s="18"/>
      <c r="BI176" s="18"/>
      <c r="BJ176" s="42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2"/>
      <c r="CB176" s="2"/>
    </row>
    <row r="177" spans="1:80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42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41"/>
      <c r="AY177" s="41"/>
      <c r="AZ177" s="41"/>
      <c r="BA177" s="41"/>
      <c r="BB177" s="41"/>
      <c r="BC177" s="41"/>
      <c r="BD177" s="41"/>
      <c r="BE177" s="41"/>
      <c r="BF177" s="18"/>
      <c r="BG177" s="18"/>
      <c r="BH177" s="18"/>
      <c r="BI177" s="18"/>
      <c r="BJ177" s="42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2"/>
      <c r="CB177" s="2"/>
    </row>
    <row r="178" spans="1:80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42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41"/>
      <c r="AY178" s="41"/>
      <c r="AZ178" s="41"/>
      <c r="BA178" s="41"/>
      <c r="BB178" s="41"/>
      <c r="BC178" s="41"/>
      <c r="BD178" s="41"/>
      <c r="BE178" s="41"/>
      <c r="BF178" s="18"/>
      <c r="BG178" s="18"/>
      <c r="BH178" s="18"/>
      <c r="BI178" s="18"/>
      <c r="BJ178" s="42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2"/>
      <c r="CB178" s="2"/>
    </row>
    <row r="179" spans="1:80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42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41"/>
      <c r="AY179" s="41"/>
      <c r="AZ179" s="41"/>
      <c r="BA179" s="41"/>
      <c r="BB179" s="41"/>
      <c r="BC179" s="41"/>
      <c r="BD179" s="41"/>
      <c r="BE179" s="41"/>
      <c r="BF179" s="18"/>
      <c r="BG179" s="18"/>
      <c r="BH179" s="18"/>
      <c r="BI179" s="18"/>
      <c r="BJ179" s="42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2"/>
      <c r="CB179" s="2"/>
    </row>
    <row r="180" spans="1:80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42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41"/>
      <c r="AY180" s="41"/>
      <c r="AZ180" s="41"/>
      <c r="BA180" s="41"/>
      <c r="BB180" s="41"/>
      <c r="BC180" s="41"/>
      <c r="BD180" s="41"/>
      <c r="BE180" s="41"/>
      <c r="BF180" s="18"/>
      <c r="BG180" s="18"/>
      <c r="BH180" s="18"/>
      <c r="BI180" s="18"/>
      <c r="BJ180" s="42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2"/>
      <c r="CB180" s="2"/>
    </row>
    <row r="181" spans="1:80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42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41"/>
      <c r="AY181" s="41"/>
      <c r="AZ181" s="41"/>
      <c r="BA181" s="41"/>
      <c r="BB181" s="41"/>
      <c r="BC181" s="41"/>
      <c r="BD181" s="41"/>
      <c r="BE181" s="41"/>
      <c r="BF181" s="18"/>
      <c r="BG181" s="18"/>
      <c r="BH181" s="18"/>
      <c r="BI181" s="18"/>
      <c r="BJ181" s="42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2"/>
      <c r="CB181" s="2"/>
    </row>
    <row r="182" spans="1:80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42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41"/>
      <c r="AY182" s="41"/>
      <c r="AZ182" s="41"/>
      <c r="BA182" s="41"/>
      <c r="BB182" s="41"/>
      <c r="BC182" s="41"/>
      <c r="BD182" s="41"/>
      <c r="BE182" s="41"/>
      <c r="BF182" s="18"/>
      <c r="BG182" s="18"/>
      <c r="BH182" s="18"/>
      <c r="BI182" s="18"/>
      <c r="BJ182" s="42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2"/>
      <c r="CB182" s="2"/>
    </row>
    <row r="183" spans="1:80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42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41"/>
      <c r="AY183" s="41"/>
      <c r="AZ183" s="41"/>
      <c r="BA183" s="41"/>
      <c r="BB183" s="41"/>
      <c r="BC183" s="41"/>
      <c r="BD183" s="41"/>
      <c r="BE183" s="41"/>
      <c r="BF183" s="18"/>
      <c r="BG183" s="18"/>
      <c r="BH183" s="18"/>
      <c r="BI183" s="18"/>
      <c r="BJ183" s="42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2"/>
      <c r="CB183" s="2"/>
    </row>
    <row r="184" spans="1:80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42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41"/>
      <c r="AY184" s="41"/>
      <c r="AZ184" s="41"/>
      <c r="BA184" s="41"/>
      <c r="BB184" s="41"/>
      <c r="BC184" s="41"/>
      <c r="BD184" s="41"/>
      <c r="BE184" s="41"/>
      <c r="BF184" s="18"/>
      <c r="BG184" s="18"/>
      <c r="BH184" s="18"/>
      <c r="BI184" s="18"/>
      <c r="BJ184" s="42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2"/>
      <c r="CB184" s="2"/>
    </row>
    <row r="185" spans="1:80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42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41"/>
      <c r="AY185" s="41"/>
      <c r="AZ185" s="41"/>
      <c r="BA185" s="41"/>
      <c r="BB185" s="41"/>
      <c r="BC185" s="41"/>
      <c r="BD185" s="41"/>
      <c r="BE185" s="41"/>
      <c r="BF185" s="18"/>
      <c r="BG185" s="18"/>
      <c r="BH185" s="18"/>
      <c r="BI185" s="18"/>
      <c r="BJ185" s="42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2"/>
      <c r="CB185" s="2"/>
    </row>
    <row r="186" spans="1:80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42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41"/>
      <c r="AY186" s="41"/>
      <c r="AZ186" s="41"/>
      <c r="BA186" s="41"/>
      <c r="BB186" s="41"/>
      <c r="BC186" s="41"/>
      <c r="BD186" s="41"/>
      <c r="BE186" s="41"/>
      <c r="BF186" s="18"/>
      <c r="BG186" s="18"/>
      <c r="BH186" s="18"/>
      <c r="BI186" s="18"/>
      <c r="BJ186" s="42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2"/>
      <c r="CB186" s="2"/>
    </row>
    <row r="187" spans="1:80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42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41"/>
      <c r="AY187" s="41"/>
      <c r="AZ187" s="41"/>
      <c r="BA187" s="41"/>
      <c r="BB187" s="41"/>
      <c r="BC187" s="41"/>
      <c r="BD187" s="41"/>
      <c r="BE187" s="41"/>
      <c r="BF187" s="18"/>
      <c r="BG187" s="18"/>
      <c r="BH187" s="18"/>
      <c r="BI187" s="18"/>
      <c r="BJ187" s="42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2"/>
      <c r="CB187" s="2"/>
    </row>
    <row r="188" spans="1:80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42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41"/>
      <c r="AY188" s="41"/>
      <c r="AZ188" s="41"/>
      <c r="BA188" s="41"/>
      <c r="BB188" s="41"/>
      <c r="BC188" s="41"/>
      <c r="BD188" s="41"/>
      <c r="BE188" s="41"/>
      <c r="BF188" s="18"/>
      <c r="BG188" s="18"/>
      <c r="BH188" s="18"/>
      <c r="BI188" s="18"/>
      <c r="BJ188" s="42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2"/>
      <c r="CB188" s="2"/>
    </row>
    <row r="189" spans="1:80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42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41"/>
      <c r="AY189" s="41"/>
      <c r="AZ189" s="41"/>
      <c r="BA189" s="41"/>
      <c r="BB189" s="41"/>
      <c r="BC189" s="41"/>
      <c r="BD189" s="41"/>
      <c r="BE189" s="41"/>
      <c r="BF189" s="18"/>
      <c r="BG189" s="18"/>
      <c r="BH189" s="18"/>
      <c r="BI189" s="18"/>
      <c r="BJ189" s="42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2"/>
      <c r="CB189" s="2"/>
    </row>
    <row r="190" spans="1:80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42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41"/>
      <c r="AY190" s="41"/>
      <c r="AZ190" s="41"/>
      <c r="BA190" s="41"/>
      <c r="BB190" s="41"/>
      <c r="BC190" s="41"/>
      <c r="BD190" s="41"/>
      <c r="BE190" s="41"/>
      <c r="BF190" s="18"/>
      <c r="BG190" s="18"/>
      <c r="BH190" s="18"/>
      <c r="BI190" s="18"/>
      <c r="BJ190" s="42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2"/>
      <c r="CB190" s="2"/>
    </row>
    <row r="191" spans="1:80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42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41"/>
      <c r="AY191" s="41"/>
      <c r="AZ191" s="41"/>
      <c r="BA191" s="41"/>
      <c r="BB191" s="41"/>
      <c r="BC191" s="41"/>
      <c r="BD191" s="41"/>
      <c r="BE191" s="41"/>
      <c r="BF191" s="18"/>
      <c r="BG191" s="18"/>
      <c r="BH191" s="18"/>
      <c r="BI191" s="18"/>
      <c r="BJ191" s="42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2"/>
      <c r="CB191" s="2"/>
    </row>
    <row r="192" spans="1:80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42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41"/>
      <c r="AY192" s="41"/>
      <c r="AZ192" s="41"/>
      <c r="BA192" s="41"/>
      <c r="BB192" s="41"/>
      <c r="BC192" s="41"/>
      <c r="BD192" s="41"/>
      <c r="BE192" s="41"/>
      <c r="BF192" s="18"/>
      <c r="BG192" s="18"/>
      <c r="BH192" s="18"/>
      <c r="BI192" s="18"/>
      <c r="BJ192" s="42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2"/>
      <c r="CB192" s="2"/>
    </row>
    <row r="193" spans="1:80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42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41"/>
      <c r="AY193" s="41"/>
      <c r="AZ193" s="41"/>
      <c r="BA193" s="41"/>
      <c r="BB193" s="41"/>
      <c r="BC193" s="41"/>
      <c r="BD193" s="41"/>
      <c r="BE193" s="41"/>
      <c r="BF193" s="18"/>
      <c r="BG193" s="18"/>
      <c r="BH193" s="18"/>
      <c r="BI193" s="18"/>
      <c r="BJ193" s="42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2"/>
      <c r="CB193" s="2"/>
    </row>
    <row r="194" spans="1:80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42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41"/>
      <c r="AY194" s="41"/>
      <c r="AZ194" s="41"/>
      <c r="BA194" s="41"/>
      <c r="BB194" s="41"/>
      <c r="BC194" s="41"/>
      <c r="BD194" s="41"/>
      <c r="BE194" s="41"/>
      <c r="BF194" s="18"/>
      <c r="BG194" s="18"/>
      <c r="BH194" s="18"/>
      <c r="BI194" s="18"/>
      <c r="BJ194" s="42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2"/>
      <c r="CB194" s="2"/>
    </row>
    <row r="195" spans="1:80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42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41"/>
      <c r="AY195" s="41"/>
      <c r="AZ195" s="41"/>
      <c r="BA195" s="41"/>
      <c r="BB195" s="41"/>
      <c r="BC195" s="41"/>
      <c r="BD195" s="41"/>
      <c r="BE195" s="41"/>
      <c r="BF195" s="18"/>
      <c r="BG195" s="18"/>
      <c r="BH195" s="18"/>
      <c r="BI195" s="18"/>
      <c r="BJ195" s="42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2"/>
      <c r="CB195" s="2"/>
    </row>
    <row r="196" spans="1:80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42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41"/>
      <c r="AY196" s="41"/>
      <c r="AZ196" s="41"/>
      <c r="BA196" s="41"/>
      <c r="BB196" s="41"/>
      <c r="BC196" s="41"/>
      <c r="BD196" s="41"/>
      <c r="BE196" s="41"/>
      <c r="BF196" s="18"/>
      <c r="BG196" s="18"/>
      <c r="BH196" s="18"/>
      <c r="BI196" s="18"/>
      <c r="BJ196" s="42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2"/>
      <c r="CB196" s="2"/>
    </row>
    <row r="197" spans="1:80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42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41"/>
      <c r="AY197" s="41"/>
      <c r="AZ197" s="41"/>
      <c r="BA197" s="41"/>
      <c r="BB197" s="41"/>
      <c r="BC197" s="41"/>
      <c r="BD197" s="41"/>
      <c r="BE197" s="41"/>
      <c r="BF197" s="18"/>
      <c r="BG197" s="18"/>
      <c r="BH197" s="18"/>
      <c r="BI197" s="18"/>
      <c r="BJ197" s="42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2"/>
      <c r="CB197" s="2"/>
    </row>
    <row r="198" spans="1:80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42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41"/>
      <c r="AY198" s="41"/>
      <c r="AZ198" s="41"/>
      <c r="BA198" s="41"/>
      <c r="BB198" s="41"/>
      <c r="BC198" s="41"/>
      <c r="BD198" s="41"/>
      <c r="BE198" s="41"/>
      <c r="BF198" s="18"/>
      <c r="BG198" s="18"/>
      <c r="BH198" s="18"/>
      <c r="BI198" s="18"/>
      <c r="BJ198" s="42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2"/>
      <c r="CB198" s="2"/>
    </row>
    <row r="199" spans="1:80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42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41"/>
      <c r="AY199" s="41"/>
      <c r="AZ199" s="41"/>
      <c r="BA199" s="41"/>
      <c r="BB199" s="41"/>
      <c r="BC199" s="41"/>
      <c r="BD199" s="41"/>
      <c r="BE199" s="41"/>
      <c r="BF199" s="18"/>
      <c r="BG199" s="18"/>
      <c r="BH199" s="18"/>
      <c r="BI199" s="18"/>
      <c r="BJ199" s="42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2"/>
      <c r="CB199" s="2"/>
    </row>
    <row r="200" spans="1:80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42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41"/>
      <c r="AY200" s="41"/>
      <c r="AZ200" s="41"/>
      <c r="BA200" s="41"/>
      <c r="BB200" s="41"/>
      <c r="BC200" s="41"/>
      <c r="BD200" s="41"/>
      <c r="BE200" s="41"/>
      <c r="BF200" s="18"/>
      <c r="BG200" s="18"/>
      <c r="BH200" s="18"/>
      <c r="BI200" s="18"/>
      <c r="BJ200" s="42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2"/>
      <c r="CB200" s="2"/>
    </row>
    <row r="201" spans="1:80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42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41"/>
      <c r="AY201" s="41"/>
      <c r="AZ201" s="41"/>
      <c r="BA201" s="41"/>
      <c r="BB201" s="41"/>
      <c r="BC201" s="41"/>
      <c r="BD201" s="41"/>
      <c r="BE201" s="41"/>
      <c r="BF201" s="18"/>
      <c r="BG201" s="18"/>
      <c r="BH201" s="18"/>
      <c r="BI201" s="18"/>
      <c r="BJ201" s="42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2"/>
      <c r="CB201" s="2"/>
    </row>
    <row r="202" spans="1:80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42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41"/>
      <c r="AY202" s="41"/>
      <c r="AZ202" s="41"/>
      <c r="BA202" s="41"/>
      <c r="BB202" s="41"/>
      <c r="BC202" s="41"/>
      <c r="BD202" s="41"/>
      <c r="BE202" s="41"/>
      <c r="BF202" s="18"/>
      <c r="BG202" s="18"/>
      <c r="BH202" s="18"/>
      <c r="BI202" s="18"/>
      <c r="BJ202" s="42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2"/>
      <c r="CB202" s="2"/>
    </row>
    <row r="203" spans="1:80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42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41"/>
      <c r="AY203" s="41"/>
      <c r="AZ203" s="41"/>
      <c r="BA203" s="41"/>
      <c r="BB203" s="41"/>
      <c r="BC203" s="41"/>
      <c r="BD203" s="41"/>
      <c r="BE203" s="41"/>
      <c r="BF203" s="18"/>
      <c r="BG203" s="18"/>
      <c r="BH203" s="18"/>
      <c r="BI203" s="18"/>
      <c r="BJ203" s="42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2"/>
      <c r="CB203" s="2"/>
    </row>
    <row r="204" spans="1:80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42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41"/>
      <c r="AY204" s="41"/>
      <c r="AZ204" s="41"/>
      <c r="BA204" s="41"/>
      <c r="BB204" s="41"/>
      <c r="BC204" s="41"/>
      <c r="BD204" s="41"/>
      <c r="BE204" s="41"/>
      <c r="BF204" s="18"/>
      <c r="BG204" s="18"/>
      <c r="BH204" s="18"/>
      <c r="BI204" s="18"/>
      <c r="BJ204" s="42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2"/>
      <c r="CB204" s="2"/>
    </row>
    <row r="205" spans="1:80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42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41"/>
      <c r="AY205" s="41"/>
      <c r="AZ205" s="41"/>
      <c r="BA205" s="41"/>
      <c r="BB205" s="41"/>
      <c r="BC205" s="41"/>
      <c r="BD205" s="41"/>
      <c r="BE205" s="41"/>
      <c r="BF205" s="18"/>
      <c r="BG205" s="18"/>
      <c r="BH205" s="18"/>
      <c r="BI205" s="18"/>
      <c r="BJ205" s="42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2"/>
      <c r="CB205" s="2"/>
    </row>
    <row r="206" spans="1:80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42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41"/>
      <c r="AY206" s="41"/>
      <c r="AZ206" s="41"/>
      <c r="BA206" s="41"/>
      <c r="BB206" s="41"/>
      <c r="BC206" s="41"/>
      <c r="BD206" s="41"/>
      <c r="BE206" s="41"/>
      <c r="BF206" s="18"/>
      <c r="BG206" s="18"/>
      <c r="BH206" s="18"/>
      <c r="BI206" s="18"/>
      <c r="BJ206" s="42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2"/>
      <c r="CB206" s="2"/>
    </row>
    <row r="207" spans="1:80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42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41"/>
      <c r="AY207" s="41"/>
      <c r="AZ207" s="41"/>
      <c r="BA207" s="41"/>
      <c r="BB207" s="41"/>
      <c r="BC207" s="41"/>
      <c r="BD207" s="41"/>
      <c r="BE207" s="41"/>
      <c r="BF207" s="18"/>
      <c r="BG207" s="18"/>
      <c r="BH207" s="18"/>
      <c r="BI207" s="18"/>
      <c r="BJ207" s="42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2"/>
      <c r="CB207" s="2"/>
    </row>
    <row r="208" spans="1:80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42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41"/>
      <c r="AY208" s="41"/>
      <c r="AZ208" s="41"/>
      <c r="BA208" s="41"/>
      <c r="BB208" s="41"/>
      <c r="BC208" s="41"/>
      <c r="BD208" s="41"/>
      <c r="BE208" s="41"/>
      <c r="BF208" s="18"/>
      <c r="BG208" s="18"/>
      <c r="BH208" s="18"/>
      <c r="BI208" s="18"/>
      <c r="BJ208" s="42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2"/>
      <c r="CB208" s="2"/>
    </row>
    <row r="209" spans="1:80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42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41"/>
      <c r="AY209" s="41"/>
      <c r="AZ209" s="41"/>
      <c r="BA209" s="41"/>
      <c r="BB209" s="41"/>
      <c r="BC209" s="41"/>
      <c r="BD209" s="41"/>
      <c r="BE209" s="41"/>
      <c r="BF209" s="18"/>
      <c r="BG209" s="18"/>
      <c r="BH209" s="18"/>
      <c r="BI209" s="18"/>
      <c r="BJ209" s="42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2"/>
      <c r="CB209" s="2"/>
    </row>
    <row r="210" spans="1:80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42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41"/>
      <c r="AY210" s="41"/>
      <c r="AZ210" s="41"/>
      <c r="BA210" s="41"/>
      <c r="BB210" s="41"/>
      <c r="BC210" s="41"/>
      <c r="BD210" s="41"/>
      <c r="BE210" s="41"/>
      <c r="BF210" s="18"/>
      <c r="BG210" s="18"/>
      <c r="BH210" s="18"/>
      <c r="BI210" s="18"/>
      <c r="BJ210" s="42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2"/>
      <c r="CB210" s="2"/>
    </row>
    <row r="211" spans="1:80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42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41"/>
      <c r="AY211" s="41"/>
      <c r="AZ211" s="41"/>
      <c r="BA211" s="41"/>
      <c r="BB211" s="41"/>
      <c r="BC211" s="41"/>
      <c r="BD211" s="41"/>
      <c r="BE211" s="41"/>
      <c r="BF211" s="18"/>
      <c r="BG211" s="18"/>
      <c r="BH211" s="18"/>
      <c r="BI211" s="18"/>
      <c r="BJ211" s="42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2"/>
      <c r="CB211" s="2"/>
    </row>
    <row r="212" spans="1:80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42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41"/>
      <c r="AY212" s="41"/>
      <c r="AZ212" s="41"/>
      <c r="BA212" s="41"/>
      <c r="BB212" s="41"/>
      <c r="BC212" s="41"/>
      <c r="BD212" s="41"/>
      <c r="BE212" s="41"/>
      <c r="BF212" s="18"/>
      <c r="BG212" s="18"/>
      <c r="BH212" s="18"/>
      <c r="BI212" s="18"/>
      <c r="BJ212" s="42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2"/>
      <c r="CB212" s="2"/>
    </row>
    <row r="213" spans="1:80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42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41"/>
      <c r="AY213" s="41"/>
      <c r="AZ213" s="41"/>
      <c r="BA213" s="41"/>
      <c r="BB213" s="41"/>
      <c r="BC213" s="41"/>
      <c r="BD213" s="41"/>
      <c r="BE213" s="41"/>
      <c r="BF213" s="18"/>
      <c r="BG213" s="18"/>
      <c r="BH213" s="18"/>
      <c r="BI213" s="18"/>
      <c r="BJ213" s="42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2"/>
      <c r="CB213" s="2"/>
    </row>
    <row r="214" spans="1:80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42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41"/>
      <c r="AY214" s="41"/>
      <c r="AZ214" s="41"/>
      <c r="BA214" s="41"/>
      <c r="BB214" s="41"/>
      <c r="BC214" s="41"/>
      <c r="BD214" s="41"/>
      <c r="BE214" s="41"/>
      <c r="BF214" s="18"/>
      <c r="BG214" s="18"/>
      <c r="BH214" s="18"/>
      <c r="BI214" s="18"/>
      <c r="BJ214" s="42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2"/>
      <c r="CB214" s="2"/>
    </row>
    <row r="215" spans="1:80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42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41"/>
      <c r="AY215" s="41"/>
      <c r="AZ215" s="41"/>
      <c r="BA215" s="41"/>
      <c r="BB215" s="41"/>
      <c r="BC215" s="41"/>
      <c r="BD215" s="41"/>
      <c r="BE215" s="41"/>
      <c r="BF215" s="18"/>
      <c r="BG215" s="18"/>
      <c r="BH215" s="18"/>
      <c r="BI215" s="18"/>
      <c r="BJ215" s="42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2"/>
      <c r="CB215" s="2"/>
    </row>
    <row r="216" spans="1:80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42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41"/>
      <c r="AY216" s="41"/>
      <c r="AZ216" s="41"/>
      <c r="BA216" s="41"/>
      <c r="BB216" s="41"/>
      <c r="BC216" s="41"/>
      <c r="BD216" s="41"/>
      <c r="BE216" s="41"/>
      <c r="BF216" s="18"/>
      <c r="BG216" s="18"/>
      <c r="BH216" s="18"/>
      <c r="BI216" s="18"/>
      <c r="BJ216" s="42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2"/>
      <c r="CB216" s="2"/>
    </row>
    <row r="217" spans="1:80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42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41"/>
      <c r="AY217" s="41"/>
      <c r="AZ217" s="41"/>
      <c r="BA217" s="41"/>
      <c r="BB217" s="41"/>
      <c r="BC217" s="41"/>
      <c r="BD217" s="41"/>
      <c r="BE217" s="41"/>
      <c r="BF217" s="18"/>
      <c r="BG217" s="18"/>
      <c r="BH217" s="18"/>
      <c r="BI217" s="18"/>
      <c r="BJ217" s="42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2"/>
      <c r="CB217" s="2"/>
    </row>
    <row r="218" spans="1:80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42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41"/>
      <c r="AY218" s="41"/>
      <c r="AZ218" s="41"/>
      <c r="BA218" s="41"/>
      <c r="BB218" s="41"/>
      <c r="BC218" s="41"/>
      <c r="BD218" s="41"/>
      <c r="BE218" s="41"/>
      <c r="BF218" s="18"/>
      <c r="BG218" s="18"/>
      <c r="BH218" s="18"/>
      <c r="BI218" s="18"/>
      <c r="BJ218" s="42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2"/>
      <c r="CB218" s="2"/>
    </row>
    <row r="219" spans="1:80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42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41"/>
      <c r="AY219" s="41"/>
      <c r="AZ219" s="41"/>
      <c r="BA219" s="41"/>
      <c r="BB219" s="41"/>
      <c r="BC219" s="41"/>
      <c r="BD219" s="41"/>
      <c r="BE219" s="41"/>
      <c r="BF219" s="18"/>
      <c r="BG219" s="18"/>
      <c r="BH219" s="18"/>
      <c r="BI219" s="18"/>
      <c r="BJ219" s="42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2"/>
      <c r="CB219" s="2"/>
    </row>
    <row r="220" spans="1:80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42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41"/>
      <c r="AY220" s="41"/>
      <c r="AZ220" s="41"/>
      <c r="BA220" s="41"/>
      <c r="BB220" s="41"/>
      <c r="BC220" s="41"/>
      <c r="BD220" s="41"/>
      <c r="BE220" s="41"/>
      <c r="BF220" s="18"/>
      <c r="BG220" s="18"/>
      <c r="BH220" s="18"/>
      <c r="BI220" s="18"/>
      <c r="BJ220" s="42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2"/>
      <c r="CB220" s="2"/>
    </row>
    <row r="221" spans="1:80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42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41"/>
      <c r="AY221" s="41"/>
      <c r="AZ221" s="41"/>
      <c r="BA221" s="41"/>
      <c r="BB221" s="41"/>
      <c r="BC221" s="41"/>
      <c r="BD221" s="41"/>
      <c r="BE221" s="41"/>
      <c r="BF221" s="18"/>
      <c r="BG221" s="18"/>
      <c r="BH221" s="18"/>
      <c r="BI221" s="18"/>
      <c r="BJ221" s="42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2"/>
      <c r="CB221" s="2"/>
    </row>
    <row r="222" spans="1:80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42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41"/>
      <c r="AY222" s="41"/>
      <c r="AZ222" s="41"/>
      <c r="BA222" s="41"/>
      <c r="BB222" s="41"/>
      <c r="BC222" s="41"/>
      <c r="BD222" s="41"/>
      <c r="BE222" s="41"/>
      <c r="BF222" s="18"/>
      <c r="BG222" s="18"/>
      <c r="BH222" s="18"/>
      <c r="BI222" s="18"/>
      <c r="BJ222" s="42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2"/>
      <c r="CB222" s="2"/>
    </row>
    <row r="223" spans="1:80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42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41"/>
      <c r="AY223" s="41"/>
      <c r="AZ223" s="41"/>
      <c r="BA223" s="41"/>
      <c r="BB223" s="41"/>
      <c r="BC223" s="41"/>
      <c r="BD223" s="41"/>
      <c r="BE223" s="41"/>
      <c r="BF223" s="18"/>
      <c r="BG223" s="18"/>
      <c r="BH223" s="18"/>
      <c r="BI223" s="18"/>
      <c r="BJ223" s="42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2"/>
      <c r="CB223" s="2"/>
    </row>
    <row r="224" spans="1:80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42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41"/>
      <c r="AY224" s="41"/>
      <c r="AZ224" s="41"/>
      <c r="BA224" s="41"/>
      <c r="BB224" s="41"/>
      <c r="BC224" s="41"/>
      <c r="BD224" s="41"/>
      <c r="BE224" s="41"/>
      <c r="BF224" s="18"/>
      <c r="BG224" s="18"/>
      <c r="BH224" s="18"/>
      <c r="BI224" s="18"/>
      <c r="BJ224" s="42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2"/>
      <c r="CB224" s="2"/>
    </row>
    <row r="225" spans="1:80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42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41"/>
      <c r="AY225" s="41"/>
      <c r="AZ225" s="41"/>
      <c r="BA225" s="41"/>
      <c r="BB225" s="41"/>
      <c r="BC225" s="41"/>
      <c r="BD225" s="41"/>
      <c r="BE225" s="41"/>
      <c r="BF225" s="18"/>
      <c r="BG225" s="18"/>
      <c r="BH225" s="18"/>
      <c r="BI225" s="18"/>
      <c r="BJ225" s="42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2"/>
      <c r="CB225" s="2"/>
    </row>
    <row r="226" spans="1:80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42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41"/>
      <c r="AY226" s="41"/>
      <c r="AZ226" s="41"/>
      <c r="BA226" s="41"/>
      <c r="BB226" s="41"/>
      <c r="BC226" s="41"/>
      <c r="BD226" s="41"/>
      <c r="BE226" s="41"/>
      <c r="BF226" s="18"/>
      <c r="BG226" s="18"/>
      <c r="BH226" s="18"/>
      <c r="BI226" s="18"/>
      <c r="BJ226" s="42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2"/>
      <c r="CB226" s="2"/>
    </row>
    <row r="227" spans="1:80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42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41"/>
      <c r="AY227" s="41"/>
      <c r="AZ227" s="41"/>
      <c r="BA227" s="41"/>
      <c r="BB227" s="41"/>
      <c r="BC227" s="41"/>
      <c r="BD227" s="41"/>
      <c r="BE227" s="41"/>
      <c r="BF227" s="18"/>
      <c r="BG227" s="18"/>
      <c r="BH227" s="18"/>
      <c r="BI227" s="18"/>
      <c r="BJ227" s="42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2"/>
      <c r="CB227" s="2"/>
    </row>
    <row r="228" spans="1:80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42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41"/>
      <c r="AY228" s="41"/>
      <c r="AZ228" s="41"/>
      <c r="BA228" s="41"/>
      <c r="BB228" s="41"/>
      <c r="BC228" s="41"/>
      <c r="BD228" s="41"/>
      <c r="BE228" s="41"/>
      <c r="BF228" s="18"/>
      <c r="BG228" s="18"/>
      <c r="BH228" s="18"/>
      <c r="BI228" s="18"/>
      <c r="BJ228" s="42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2"/>
      <c r="CB228" s="2"/>
    </row>
    <row r="229" spans="1:80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42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41"/>
      <c r="AY229" s="41"/>
      <c r="AZ229" s="41"/>
      <c r="BA229" s="41"/>
      <c r="BB229" s="41"/>
      <c r="BC229" s="41"/>
      <c r="BD229" s="41"/>
      <c r="BE229" s="41"/>
      <c r="BF229" s="18"/>
      <c r="BG229" s="18"/>
      <c r="BH229" s="18"/>
      <c r="BI229" s="18"/>
      <c r="BJ229" s="42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2"/>
      <c r="CB229" s="2"/>
    </row>
    <row r="230" spans="1:80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42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41"/>
      <c r="AY230" s="41"/>
      <c r="AZ230" s="41"/>
      <c r="BA230" s="41"/>
      <c r="BB230" s="41"/>
      <c r="BC230" s="41"/>
      <c r="BD230" s="41"/>
      <c r="BE230" s="41"/>
      <c r="BF230" s="18"/>
      <c r="BG230" s="18"/>
      <c r="BH230" s="18"/>
      <c r="BI230" s="18"/>
      <c r="BJ230" s="42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2"/>
      <c r="CB230" s="2"/>
    </row>
    <row r="231" spans="1:80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42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41"/>
      <c r="AY231" s="41"/>
      <c r="AZ231" s="41"/>
      <c r="BA231" s="41"/>
      <c r="BB231" s="41"/>
      <c r="BC231" s="41"/>
      <c r="BD231" s="41"/>
      <c r="BE231" s="41"/>
      <c r="BF231" s="18"/>
      <c r="BG231" s="18"/>
      <c r="BH231" s="18"/>
      <c r="BI231" s="18"/>
      <c r="BJ231" s="42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2"/>
      <c r="CB231" s="2"/>
    </row>
    <row r="232" spans="1:80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42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41"/>
      <c r="AY232" s="41"/>
      <c r="AZ232" s="41"/>
      <c r="BA232" s="41"/>
      <c r="BB232" s="41"/>
      <c r="BC232" s="41"/>
      <c r="BD232" s="41"/>
      <c r="BE232" s="41"/>
      <c r="BF232" s="18"/>
      <c r="BG232" s="18"/>
      <c r="BH232" s="18"/>
      <c r="BI232" s="18"/>
      <c r="BJ232" s="42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2"/>
      <c r="CB232" s="2"/>
    </row>
    <row r="233" spans="1:80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42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41"/>
      <c r="AY233" s="41"/>
      <c r="AZ233" s="41"/>
      <c r="BA233" s="41"/>
      <c r="BB233" s="41"/>
      <c r="BC233" s="41"/>
      <c r="BD233" s="41"/>
      <c r="BE233" s="41"/>
      <c r="BF233" s="18"/>
      <c r="BG233" s="18"/>
      <c r="BH233" s="18"/>
      <c r="BI233" s="18"/>
      <c r="BJ233" s="42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2"/>
      <c r="CB233" s="2"/>
    </row>
    <row r="234" spans="1:80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42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41"/>
      <c r="AY234" s="41"/>
      <c r="AZ234" s="41"/>
      <c r="BA234" s="41"/>
      <c r="BB234" s="41"/>
      <c r="BC234" s="41"/>
      <c r="BD234" s="41"/>
      <c r="BE234" s="41"/>
      <c r="BF234" s="18"/>
      <c r="BG234" s="18"/>
      <c r="BH234" s="18"/>
      <c r="BI234" s="18"/>
      <c r="BJ234" s="42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2"/>
      <c r="CB234" s="2"/>
    </row>
    <row r="235" spans="1:80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42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41"/>
      <c r="AY235" s="41"/>
      <c r="AZ235" s="41"/>
      <c r="BA235" s="41"/>
      <c r="BB235" s="41"/>
      <c r="BC235" s="41"/>
      <c r="BD235" s="41"/>
      <c r="BE235" s="41"/>
      <c r="BF235" s="18"/>
      <c r="BG235" s="18"/>
      <c r="BH235" s="18"/>
      <c r="BI235" s="18"/>
      <c r="BJ235" s="42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2"/>
      <c r="CB235" s="2"/>
    </row>
    <row r="236" spans="1:80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42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41"/>
      <c r="AY236" s="41"/>
      <c r="AZ236" s="41"/>
      <c r="BA236" s="41"/>
      <c r="BB236" s="41"/>
      <c r="BC236" s="41"/>
      <c r="BD236" s="41"/>
      <c r="BE236" s="41"/>
      <c r="BF236" s="18"/>
      <c r="BG236" s="18"/>
      <c r="BH236" s="18"/>
      <c r="BI236" s="18"/>
      <c r="BJ236" s="42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2"/>
      <c r="CB236" s="2"/>
    </row>
    <row r="237" spans="1:80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42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41"/>
      <c r="AY237" s="41"/>
      <c r="AZ237" s="41"/>
      <c r="BA237" s="41"/>
      <c r="BB237" s="41"/>
      <c r="BC237" s="41"/>
      <c r="BD237" s="41"/>
      <c r="BE237" s="41"/>
      <c r="BF237" s="18"/>
      <c r="BG237" s="18"/>
      <c r="BH237" s="18"/>
      <c r="BI237" s="18"/>
      <c r="BJ237" s="42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2"/>
      <c r="CB237" s="2"/>
    </row>
    <row r="238" spans="1:80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42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41"/>
      <c r="AY238" s="41"/>
      <c r="AZ238" s="41"/>
      <c r="BA238" s="41"/>
      <c r="BB238" s="41"/>
      <c r="BC238" s="41"/>
      <c r="BD238" s="41"/>
      <c r="BE238" s="41"/>
      <c r="BF238" s="18"/>
      <c r="BG238" s="18"/>
      <c r="BH238" s="18"/>
      <c r="BI238" s="18"/>
      <c r="BJ238" s="42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2"/>
      <c r="CB238" s="2"/>
    </row>
    <row r="239" spans="1:80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42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41"/>
      <c r="AY239" s="41"/>
      <c r="AZ239" s="41"/>
      <c r="BA239" s="41"/>
      <c r="BB239" s="41"/>
      <c r="BC239" s="41"/>
      <c r="BD239" s="41"/>
      <c r="BE239" s="41"/>
      <c r="BF239" s="18"/>
      <c r="BG239" s="18"/>
      <c r="BH239" s="18"/>
      <c r="BI239" s="18"/>
      <c r="BJ239" s="42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2"/>
      <c r="CB239" s="2"/>
    </row>
    <row r="240" spans="1:80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42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41"/>
      <c r="AY240" s="41"/>
      <c r="AZ240" s="41"/>
      <c r="BA240" s="41"/>
      <c r="BB240" s="41"/>
      <c r="BC240" s="41"/>
      <c r="BD240" s="41"/>
      <c r="BE240" s="41"/>
      <c r="BF240" s="18"/>
      <c r="BG240" s="18"/>
      <c r="BH240" s="18"/>
      <c r="BI240" s="18"/>
      <c r="BJ240" s="42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2"/>
      <c r="CB240" s="2"/>
    </row>
    <row r="241" spans="1:80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42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41"/>
      <c r="AY241" s="41"/>
      <c r="AZ241" s="41"/>
      <c r="BA241" s="41"/>
      <c r="BB241" s="41"/>
      <c r="BC241" s="41"/>
      <c r="BD241" s="41"/>
      <c r="BE241" s="41"/>
      <c r="BF241" s="18"/>
      <c r="BG241" s="18"/>
      <c r="BH241" s="18"/>
      <c r="BI241" s="18"/>
      <c r="BJ241" s="42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2"/>
      <c r="CB241" s="2"/>
    </row>
    <row r="242" spans="1:80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42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41"/>
      <c r="AY242" s="41"/>
      <c r="AZ242" s="41"/>
      <c r="BA242" s="41"/>
      <c r="BB242" s="41"/>
      <c r="BC242" s="41"/>
      <c r="BD242" s="41"/>
      <c r="BE242" s="41"/>
      <c r="BF242" s="18"/>
      <c r="BG242" s="18"/>
      <c r="BH242" s="18"/>
      <c r="BI242" s="18"/>
      <c r="BJ242" s="42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2"/>
      <c r="CB242" s="2"/>
    </row>
    <row r="243" spans="1:80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42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41"/>
      <c r="AY243" s="41"/>
      <c r="AZ243" s="41"/>
      <c r="BA243" s="41"/>
      <c r="BB243" s="41"/>
      <c r="BC243" s="41"/>
      <c r="BD243" s="41"/>
      <c r="BE243" s="41"/>
      <c r="BF243" s="18"/>
      <c r="BG243" s="18"/>
      <c r="BH243" s="18"/>
      <c r="BI243" s="18"/>
      <c r="BJ243" s="42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2"/>
      <c r="CB243" s="2"/>
    </row>
    <row r="244" spans="1:80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42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41"/>
      <c r="AY244" s="41"/>
      <c r="AZ244" s="41"/>
      <c r="BA244" s="41"/>
      <c r="BB244" s="41"/>
      <c r="BC244" s="41"/>
      <c r="BD244" s="41"/>
      <c r="BE244" s="41"/>
      <c r="BF244" s="18"/>
      <c r="BG244" s="18"/>
      <c r="BH244" s="18"/>
      <c r="BI244" s="18"/>
      <c r="BJ244" s="42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2"/>
      <c r="CB244" s="2"/>
    </row>
    <row r="245" spans="1:80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42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41"/>
      <c r="AY245" s="41"/>
      <c r="AZ245" s="41"/>
      <c r="BA245" s="41"/>
      <c r="BB245" s="41"/>
      <c r="BC245" s="41"/>
      <c r="BD245" s="41"/>
      <c r="BE245" s="41"/>
      <c r="BF245" s="18"/>
      <c r="BG245" s="18"/>
      <c r="BH245" s="18"/>
      <c r="BI245" s="18"/>
      <c r="BJ245" s="42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2"/>
      <c r="CB245" s="2"/>
    </row>
    <row r="246" spans="1:80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42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41"/>
      <c r="AY246" s="41"/>
      <c r="AZ246" s="41"/>
      <c r="BA246" s="41"/>
      <c r="BB246" s="41"/>
      <c r="BC246" s="41"/>
      <c r="BD246" s="41"/>
      <c r="BE246" s="41"/>
      <c r="BF246" s="18"/>
      <c r="BG246" s="18"/>
      <c r="BH246" s="18"/>
      <c r="BI246" s="18"/>
      <c r="BJ246" s="42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2"/>
      <c r="CB246" s="2"/>
    </row>
    <row r="247" spans="1:80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42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41"/>
      <c r="AY247" s="41"/>
      <c r="AZ247" s="41"/>
      <c r="BA247" s="41"/>
      <c r="BB247" s="41"/>
      <c r="BC247" s="41"/>
      <c r="BD247" s="41"/>
      <c r="BE247" s="41"/>
      <c r="BF247" s="18"/>
      <c r="BG247" s="18"/>
      <c r="BH247" s="18"/>
      <c r="BI247" s="18"/>
      <c r="BJ247" s="42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2"/>
      <c r="CB247" s="2"/>
    </row>
    <row r="248" spans="1:80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42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41"/>
      <c r="AY248" s="41"/>
      <c r="AZ248" s="41"/>
      <c r="BA248" s="41"/>
      <c r="BB248" s="41"/>
      <c r="BC248" s="41"/>
      <c r="BD248" s="41"/>
      <c r="BE248" s="41"/>
      <c r="BF248" s="18"/>
      <c r="BG248" s="18"/>
      <c r="BH248" s="18"/>
      <c r="BI248" s="18"/>
      <c r="BJ248" s="42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2"/>
      <c r="CB248" s="2"/>
    </row>
    <row r="249" spans="1:80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42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41"/>
      <c r="AY249" s="41"/>
      <c r="AZ249" s="41"/>
      <c r="BA249" s="41"/>
      <c r="BB249" s="41"/>
      <c r="BC249" s="41"/>
      <c r="BD249" s="41"/>
      <c r="BE249" s="41"/>
      <c r="BF249" s="18"/>
      <c r="BG249" s="18"/>
      <c r="BH249" s="18"/>
      <c r="BI249" s="18"/>
      <c r="BJ249" s="42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2"/>
      <c r="CB249" s="2"/>
    </row>
    <row r="250" spans="1:80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42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41"/>
      <c r="AY250" s="41"/>
      <c r="AZ250" s="41"/>
      <c r="BA250" s="41"/>
      <c r="BB250" s="41"/>
      <c r="BC250" s="41"/>
      <c r="BD250" s="41"/>
      <c r="BE250" s="41"/>
      <c r="BF250" s="18"/>
      <c r="BG250" s="18"/>
      <c r="BH250" s="18"/>
      <c r="BI250" s="18"/>
      <c r="BJ250" s="42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2"/>
      <c r="CB250" s="2"/>
    </row>
    <row r="251" spans="1:80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42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41"/>
      <c r="AY251" s="41"/>
      <c r="AZ251" s="41"/>
      <c r="BA251" s="41"/>
      <c r="BB251" s="41"/>
      <c r="BC251" s="41"/>
      <c r="BD251" s="41"/>
      <c r="BE251" s="41"/>
      <c r="BF251" s="18"/>
      <c r="BG251" s="18"/>
      <c r="BH251" s="18"/>
      <c r="BI251" s="18"/>
      <c r="BJ251" s="42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2"/>
      <c r="CB251" s="2"/>
    </row>
    <row r="252" spans="1:80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42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41"/>
      <c r="AY252" s="41"/>
      <c r="AZ252" s="41"/>
      <c r="BA252" s="41"/>
      <c r="BB252" s="41"/>
      <c r="BC252" s="41"/>
      <c r="BD252" s="41"/>
      <c r="BE252" s="41"/>
      <c r="BF252" s="18"/>
      <c r="BG252" s="18"/>
      <c r="BH252" s="18"/>
      <c r="BI252" s="18"/>
      <c r="BJ252" s="42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2"/>
      <c r="CB252" s="2"/>
    </row>
    <row r="253" spans="1:80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42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41"/>
      <c r="AY253" s="41"/>
      <c r="AZ253" s="41"/>
      <c r="BA253" s="41"/>
      <c r="BB253" s="41"/>
      <c r="BC253" s="41"/>
      <c r="BD253" s="41"/>
      <c r="BE253" s="41"/>
      <c r="BF253" s="18"/>
      <c r="BG253" s="18"/>
      <c r="BH253" s="18"/>
      <c r="BI253" s="18"/>
      <c r="BJ253" s="42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2"/>
      <c r="CB253" s="2"/>
    </row>
    <row r="254" spans="1:80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42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41"/>
      <c r="AY254" s="41"/>
      <c r="AZ254" s="41"/>
      <c r="BA254" s="41"/>
      <c r="BB254" s="41"/>
      <c r="BC254" s="41"/>
      <c r="BD254" s="41"/>
      <c r="BE254" s="41"/>
      <c r="BF254" s="18"/>
      <c r="BG254" s="18"/>
      <c r="BH254" s="18"/>
      <c r="BI254" s="18"/>
      <c r="BJ254" s="42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2"/>
      <c r="CB254" s="2"/>
    </row>
    <row r="255" spans="1:80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42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41"/>
      <c r="AY255" s="41"/>
      <c r="AZ255" s="41"/>
      <c r="BA255" s="41"/>
      <c r="BB255" s="41"/>
      <c r="BC255" s="41"/>
      <c r="BD255" s="41"/>
      <c r="BE255" s="41"/>
      <c r="BF255" s="18"/>
      <c r="BG255" s="18"/>
      <c r="BH255" s="18"/>
      <c r="BI255" s="18"/>
      <c r="BJ255" s="42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2"/>
      <c r="CB255" s="2"/>
    </row>
    <row r="256" spans="1:80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42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41"/>
      <c r="AY256" s="41"/>
      <c r="AZ256" s="41"/>
      <c r="BA256" s="41"/>
      <c r="BB256" s="41"/>
      <c r="BC256" s="41"/>
      <c r="BD256" s="41"/>
      <c r="BE256" s="41"/>
      <c r="BF256" s="18"/>
      <c r="BG256" s="18"/>
      <c r="BH256" s="18"/>
      <c r="BI256" s="18"/>
      <c r="BJ256" s="42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2"/>
      <c r="CB256" s="2"/>
    </row>
    <row r="257" spans="1:80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42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41"/>
      <c r="AY257" s="41"/>
      <c r="AZ257" s="41"/>
      <c r="BA257" s="41"/>
      <c r="BB257" s="41"/>
      <c r="BC257" s="41"/>
      <c r="BD257" s="41"/>
      <c r="BE257" s="41"/>
      <c r="BF257" s="18"/>
      <c r="BG257" s="18"/>
      <c r="BH257" s="18"/>
      <c r="BI257" s="18"/>
      <c r="BJ257" s="42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2"/>
      <c r="CB257" s="2"/>
    </row>
    <row r="258" spans="1:80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42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41"/>
      <c r="AY258" s="41"/>
      <c r="AZ258" s="41"/>
      <c r="BA258" s="41"/>
      <c r="BB258" s="41"/>
      <c r="BC258" s="41"/>
      <c r="BD258" s="41"/>
      <c r="BE258" s="41"/>
      <c r="BF258" s="18"/>
      <c r="BG258" s="18"/>
      <c r="BH258" s="18"/>
      <c r="BI258" s="18"/>
      <c r="BJ258" s="42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2"/>
      <c r="CB258" s="2"/>
    </row>
    <row r="259" spans="1:80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42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41"/>
      <c r="AY259" s="41"/>
      <c r="AZ259" s="41"/>
      <c r="BA259" s="41"/>
      <c r="BB259" s="41"/>
      <c r="BC259" s="41"/>
      <c r="BD259" s="41"/>
      <c r="BE259" s="41"/>
      <c r="BF259" s="18"/>
      <c r="BG259" s="18"/>
      <c r="BH259" s="18"/>
      <c r="BI259" s="18"/>
      <c r="BJ259" s="42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2"/>
      <c r="CB259" s="2"/>
    </row>
    <row r="260" spans="1:80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42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41"/>
      <c r="AY260" s="41"/>
      <c r="AZ260" s="41"/>
      <c r="BA260" s="41"/>
      <c r="BB260" s="41"/>
      <c r="BC260" s="41"/>
      <c r="BD260" s="41"/>
      <c r="BE260" s="41"/>
      <c r="BF260" s="18"/>
      <c r="BG260" s="18"/>
      <c r="BH260" s="18"/>
      <c r="BI260" s="18"/>
      <c r="BJ260" s="42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2"/>
      <c r="CB260" s="2"/>
    </row>
    <row r="261" spans="1:80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42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41"/>
      <c r="AY261" s="41"/>
      <c r="AZ261" s="41"/>
      <c r="BA261" s="41"/>
      <c r="BB261" s="41"/>
      <c r="BC261" s="41"/>
      <c r="BD261" s="41"/>
      <c r="BE261" s="41"/>
      <c r="BF261" s="18"/>
      <c r="BG261" s="18"/>
      <c r="BH261" s="18"/>
      <c r="BI261" s="18"/>
      <c r="BJ261" s="42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2"/>
      <c r="CB261" s="2"/>
    </row>
    <row r="262" spans="1:80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42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41"/>
      <c r="AY262" s="41"/>
      <c r="AZ262" s="41"/>
      <c r="BA262" s="41"/>
      <c r="BB262" s="41"/>
      <c r="BC262" s="41"/>
      <c r="BD262" s="41"/>
      <c r="BE262" s="41"/>
      <c r="BF262" s="18"/>
      <c r="BG262" s="18"/>
      <c r="BH262" s="18"/>
      <c r="BI262" s="18"/>
      <c r="BJ262" s="42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2"/>
      <c r="CB262" s="2"/>
    </row>
    <row r="263" spans="1:80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42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41"/>
      <c r="AY263" s="41"/>
      <c r="AZ263" s="41"/>
      <c r="BA263" s="41"/>
      <c r="BB263" s="41"/>
      <c r="BC263" s="41"/>
      <c r="BD263" s="41"/>
      <c r="BE263" s="41"/>
      <c r="BF263" s="18"/>
      <c r="BG263" s="18"/>
      <c r="BH263" s="18"/>
      <c r="BI263" s="18"/>
      <c r="BJ263" s="42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2"/>
      <c r="CB263" s="2"/>
    </row>
    <row r="264" spans="1:80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42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41"/>
      <c r="AY264" s="41"/>
      <c r="AZ264" s="41"/>
      <c r="BA264" s="41"/>
      <c r="BB264" s="41"/>
      <c r="BC264" s="41"/>
      <c r="BD264" s="41"/>
      <c r="BE264" s="41"/>
      <c r="BF264" s="18"/>
      <c r="BG264" s="18"/>
      <c r="BH264" s="18"/>
      <c r="BI264" s="18"/>
      <c r="BJ264" s="42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2"/>
      <c r="CB264" s="2"/>
    </row>
    <row r="265" spans="1:80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42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41"/>
      <c r="AY265" s="41"/>
      <c r="AZ265" s="41"/>
      <c r="BA265" s="41"/>
      <c r="BB265" s="41"/>
      <c r="BC265" s="41"/>
      <c r="BD265" s="41"/>
      <c r="BE265" s="41"/>
      <c r="BF265" s="18"/>
      <c r="BG265" s="18"/>
      <c r="BH265" s="18"/>
      <c r="BI265" s="18"/>
      <c r="BJ265" s="42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2"/>
      <c r="CB265" s="2"/>
    </row>
    <row r="266" spans="1:80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42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41"/>
      <c r="AY266" s="41"/>
      <c r="AZ266" s="41"/>
      <c r="BA266" s="41"/>
      <c r="BB266" s="41"/>
      <c r="BC266" s="41"/>
      <c r="BD266" s="41"/>
      <c r="BE266" s="41"/>
      <c r="BF266" s="18"/>
      <c r="BG266" s="18"/>
      <c r="BH266" s="18"/>
      <c r="BI266" s="18"/>
      <c r="BJ266" s="42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2"/>
      <c r="CB266" s="2"/>
    </row>
    <row r="267" spans="1:80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42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41"/>
      <c r="AY267" s="41"/>
      <c r="AZ267" s="41"/>
      <c r="BA267" s="41"/>
      <c r="BB267" s="41"/>
      <c r="BC267" s="41"/>
      <c r="BD267" s="41"/>
      <c r="BE267" s="41"/>
      <c r="BF267" s="18"/>
      <c r="BG267" s="18"/>
      <c r="BH267" s="18"/>
      <c r="BI267" s="18"/>
      <c r="BJ267" s="42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2"/>
      <c r="CB267" s="2"/>
    </row>
    <row r="268" spans="1:80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42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41"/>
      <c r="AY268" s="41"/>
      <c r="AZ268" s="41"/>
      <c r="BA268" s="41"/>
      <c r="BB268" s="41"/>
      <c r="BC268" s="41"/>
      <c r="BD268" s="41"/>
      <c r="BE268" s="41"/>
      <c r="BF268" s="18"/>
      <c r="BG268" s="18"/>
      <c r="BH268" s="18"/>
      <c r="BI268" s="18"/>
      <c r="BJ268" s="42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2"/>
      <c r="CB268" s="2"/>
    </row>
    <row r="269" spans="1:80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42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41"/>
      <c r="AY269" s="41"/>
      <c r="AZ269" s="41"/>
      <c r="BA269" s="41"/>
      <c r="BB269" s="41"/>
      <c r="BC269" s="41"/>
      <c r="BD269" s="41"/>
      <c r="BE269" s="41"/>
      <c r="BF269" s="18"/>
      <c r="BG269" s="18"/>
      <c r="BH269" s="18"/>
      <c r="BI269" s="18"/>
      <c r="BJ269" s="42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2"/>
      <c r="CB269" s="2"/>
    </row>
    <row r="270" spans="1:80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42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41"/>
      <c r="AY270" s="41"/>
      <c r="AZ270" s="41"/>
      <c r="BA270" s="41"/>
      <c r="BB270" s="41"/>
      <c r="BC270" s="41"/>
      <c r="BD270" s="41"/>
      <c r="BE270" s="41"/>
      <c r="BF270" s="18"/>
      <c r="BG270" s="18"/>
      <c r="BH270" s="18"/>
      <c r="BI270" s="18"/>
      <c r="BJ270" s="42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2"/>
      <c r="CB270" s="2"/>
    </row>
    <row r="271" spans="1:80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42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41"/>
      <c r="AY271" s="41"/>
      <c r="AZ271" s="41"/>
      <c r="BA271" s="41"/>
      <c r="BB271" s="41"/>
      <c r="BC271" s="41"/>
      <c r="BD271" s="41"/>
      <c r="BE271" s="41"/>
      <c r="BF271" s="18"/>
      <c r="BG271" s="18"/>
      <c r="BH271" s="18"/>
      <c r="BI271" s="18"/>
      <c r="BJ271" s="42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2"/>
      <c r="CB271" s="2"/>
    </row>
    <row r="272" spans="1:80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42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41"/>
      <c r="AY272" s="41"/>
      <c r="AZ272" s="41"/>
      <c r="BA272" s="41"/>
      <c r="BB272" s="41"/>
      <c r="BC272" s="41"/>
      <c r="BD272" s="41"/>
      <c r="BE272" s="41"/>
      <c r="BF272" s="18"/>
      <c r="BG272" s="18"/>
      <c r="BH272" s="18"/>
      <c r="BI272" s="18"/>
      <c r="BJ272" s="42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2"/>
      <c r="CB272" s="2"/>
    </row>
    <row r="273" spans="1:80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42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41"/>
      <c r="AY273" s="41"/>
      <c r="AZ273" s="41"/>
      <c r="BA273" s="41"/>
      <c r="BB273" s="41"/>
      <c r="BC273" s="41"/>
      <c r="BD273" s="41"/>
      <c r="BE273" s="41"/>
      <c r="BF273" s="18"/>
      <c r="BG273" s="18"/>
      <c r="BH273" s="18"/>
      <c r="BI273" s="18"/>
      <c r="BJ273" s="42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2"/>
      <c r="CB273" s="2"/>
    </row>
    <row r="274" spans="1:80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42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41"/>
      <c r="AY274" s="41"/>
      <c r="AZ274" s="41"/>
      <c r="BA274" s="41"/>
      <c r="BB274" s="41"/>
      <c r="BC274" s="41"/>
      <c r="BD274" s="41"/>
      <c r="BE274" s="41"/>
      <c r="BF274" s="18"/>
      <c r="BG274" s="18"/>
      <c r="BH274" s="18"/>
      <c r="BI274" s="18"/>
      <c r="BJ274" s="42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2"/>
      <c r="CB274" s="2"/>
    </row>
    <row r="275" spans="1:80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42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41"/>
      <c r="AY275" s="41"/>
      <c r="AZ275" s="41"/>
      <c r="BA275" s="41"/>
      <c r="BB275" s="41"/>
      <c r="BC275" s="41"/>
      <c r="BD275" s="41"/>
      <c r="BE275" s="41"/>
      <c r="BF275" s="18"/>
      <c r="BG275" s="18"/>
      <c r="BH275" s="18"/>
      <c r="BI275" s="18"/>
      <c r="BJ275" s="42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2"/>
      <c r="CB275" s="2"/>
    </row>
    <row r="276" spans="1:80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42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41"/>
      <c r="AY276" s="41"/>
      <c r="AZ276" s="41"/>
      <c r="BA276" s="41"/>
      <c r="BB276" s="41"/>
      <c r="BC276" s="41"/>
      <c r="BD276" s="41"/>
      <c r="BE276" s="41"/>
      <c r="BF276" s="18"/>
      <c r="BG276" s="18"/>
      <c r="BH276" s="18"/>
      <c r="BI276" s="18"/>
      <c r="BJ276" s="42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2"/>
      <c r="CB276" s="2"/>
    </row>
    <row r="277" spans="1:80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42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41"/>
      <c r="AY277" s="41"/>
      <c r="AZ277" s="41"/>
      <c r="BA277" s="41"/>
      <c r="BB277" s="41"/>
      <c r="BC277" s="41"/>
      <c r="BD277" s="41"/>
      <c r="BE277" s="41"/>
      <c r="BF277" s="18"/>
      <c r="BG277" s="18"/>
      <c r="BH277" s="18"/>
      <c r="BI277" s="18"/>
      <c r="BJ277" s="42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2"/>
      <c r="CB277" s="2"/>
    </row>
    <row r="278" spans="1:80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42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41"/>
      <c r="AY278" s="41"/>
      <c r="AZ278" s="41"/>
      <c r="BA278" s="41"/>
      <c r="BB278" s="41"/>
      <c r="BC278" s="41"/>
      <c r="BD278" s="41"/>
      <c r="BE278" s="41"/>
      <c r="BF278" s="18"/>
      <c r="BG278" s="18"/>
      <c r="BH278" s="18"/>
      <c r="BI278" s="18"/>
      <c r="BJ278" s="42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2"/>
      <c r="CB278" s="2"/>
    </row>
    <row r="279" spans="1:80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42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41"/>
      <c r="AY279" s="41"/>
      <c r="AZ279" s="41"/>
      <c r="BA279" s="41"/>
      <c r="BB279" s="41"/>
      <c r="BC279" s="41"/>
      <c r="BD279" s="41"/>
      <c r="BE279" s="41"/>
      <c r="BF279" s="18"/>
      <c r="BG279" s="18"/>
      <c r="BH279" s="18"/>
      <c r="BI279" s="18"/>
      <c r="BJ279" s="42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2"/>
      <c r="CB279" s="2"/>
    </row>
    <row r="280" spans="1:80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42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41"/>
      <c r="AY280" s="41"/>
      <c r="AZ280" s="41"/>
      <c r="BA280" s="41"/>
      <c r="BB280" s="41"/>
      <c r="BC280" s="41"/>
      <c r="BD280" s="41"/>
      <c r="BE280" s="41"/>
      <c r="BF280" s="18"/>
      <c r="BG280" s="18"/>
      <c r="BH280" s="18"/>
      <c r="BI280" s="18"/>
      <c r="BJ280" s="42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2"/>
      <c r="CB280" s="2"/>
    </row>
    <row r="281" spans="1:80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42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41"/>
      <c r="AY281" s="41"/>
      <c r="AZ281" s="41"/>
      <c r="BA281" s="41"/>
      <c r="BB281" s="41"/>
      <c r="BC281" s="41"/>
      <c r="BD281" s="41"/>
      <c r="BE281" s="41"/>
      <c r="BF281" s="18"/>
      <c r="BG281" s="18"/>
      <c r="BH281" s="18"/>
      <c r="BI281" s="18"/>
      <c r="BJ281" s="42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2"/>
      <c r="CB281" s="2"/>
    </row>
    <row r="282" spans="1:80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42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41"/>
      <c r="AY282" s="41"/>
      <c r="AZ282" s="41"/>
      <c r="BA282" s="41"/>
      <c r="BB282" s="41"/>
      <c r="BC282" s="41"/>
      <c r="BD282" s="41"/>
      <c r="BE282" s="41"/>
      <c r="BF282" s="18"/>
      <c r="BG282" s="18"/>
      <c r="BH282" s="18"/>
      <c r="BI282" s="18"/>
      <c r="BJ282" s="42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2"/>
      <c r="CB282" s="2"/>
    </row>
    <row r="283" spans="1:80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42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41"/>
      <c r="AY283" s="41"/>
      <c r="AZ283" s="41"/>
      <c r="BA283" s="41"/>
      <c r="BB283" s="41"/>
      <c r="BC283" s="41"/>
      <c r="BD283" s="41"/>
      <c r="BE283" s="41"/>
      <c r="BF283" s="18"/>
      <c r="BG283" s="18"/>
      <c r="BH283" s="18"/>
      <c r="BI283" s="18"/>
      <c r="BJ283" s="42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2"/>
      <c r="CB283" s="2"/>
    </row>
    <row r="284" spans="1:80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42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41"/>
      <c r="AY284" s="41"/>
      <c r="AZ284" s="41"/>
      <c r="BA284" s="41"/>
      <c r="BB284" s="41"/>
      <c r="BC284" s="41"/>
      <c r="BD284" s="41"/>
      <c r="BE284" s="41"/>
      <c r="BF284" s="18"/>
      <c r="BG284" s="18"/>
      <c r="BH284" s="18"/>
      <c r="BI284" s="18"/>
      <c r="BJ284" s="42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2"/>
      <c r="CB284" s="2"/>
    </row>
    <row r="285" spans="1:80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42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41"/>
      <c r="AY285" s="41"/>
      <c r="AZ285" s="41"/>
      <c r="BA285" s="41"/>
      <c r="BB285" s="41"/>
      <c r="BC285" s="41"/>
      <c r="BD285" s="41"/>
      <c r="BE285" s="41"/>
      <c r="BF285" s="18"/>
      <c r="BG285" s="18"/>
      <c r="BH285" s="18"/>
      <c r="BI285" s="18"/>
      <c r="BJ285" s="42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2"/>
      <c r="CB285" s="2"/>
    </row>
    <row r="286" spans="1:80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42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41"/>
      <c r="AY286" s="41"/>
      <c r="AZ286" s="41"/>
      <c r="BA286" s="41"/>
      <c r="BB286" s="41"/>
      <c r="BC286" s="41"/>
      <c r="BD286" s="41"/>
      <c r="BE286" s="41"/>
      <c r="BF286" s="18"/>
      <c r="BG286" s="18"/>
      <c r="BH286" s="18"/>
      <c r="BI286" s="18"/>
      <c r="BJ286" s="42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2"/>
      <c r="CB286" s="2"/>
    </row>
    <row r="287" spans="1:80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42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41"/>
      <c r="AY287" s="41"/>
      <c r="AZ287" s="41"/>
      <c r="BA287" s="41"/>
      <c r="BB287" s="41"/>
      <c r="BC287" s="41"/>
      <c r="BD287" s="41"/>
      <c r="BE287" s="41"/>
      <c r="BF287" s="18"/>
      <c r="BG287" s="18"/>
      <c r="BH287" s="18"/>
      <c r="BI287" s="18"/>
      <c r="BJ287" s="42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2"/>
      <c r="CB287" s="2"/>
    </row>
    <row r="288" spans="1:80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42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41"/>
      <c r="AY288" s="41"/>
      <c r="AZ288" s="41"/>
      <c r="BA288" s="41"/>
      <c r="BB288" s="41"/>
      <c r="BC288" s="41"/>
      <c r="BD288" s="41"/>
      <c r="BE288" s="41"/>
      <c r="BF288" s="18"/>
      <c r="BG288" s="18"/>
      <c r="BH288" s="18"/>
      <c r="BI288" s="18"/>
      <c r="BJ288" s="42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2"/>
      <c r="CB288" s="2"/>
    </row>
    <row r="289" spans="1:80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42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41"/>
      <c r="AY289" s="41"/>
      <c r="AZ289" s="41"/>
      <c r="BA289" s="41"/>
      <c r="BB289" s="41"/>
      <c r="BC289" s="41"/>
      <c r="BD289" s="41"/>
      <c r="BE289" s="41"/>
      <c r="BF289" s="18"/>
      <c r="BG289" s="18"/>
      <c r="BH289" s="18"/>
      <c r="BI289" s="18"/>
      <c r="BJ289" s="42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2"/>
      <c r="CB289" s="2"/>
    </row>
    <row r="290" spans="1:80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42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41"/>
      <c r="AY290" s="41"/>
      <c r="AZ290" s="41"/>
      <c r="BA290" s="41"/>
      <c r="BB290" s="41"/>
      <c r="BC290" s="41"/>
      <c r="BD290" s="41"/>
      <c r="BE290" s="41"/>
      <c r="BF290" s="18"/>
      <c r="BG290" s="18"/>
      <c r="BH290" s="18"/>
      <c r="BI290" s="18"/>
      <c r="BJ290" s="42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2"/>
      <c r="CB290" s="2"/>
    </row>
    <row r="291" spans="1:80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42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41"/>
      <c r="AY291" s="41"/>
      <c r="AZ291" s="41"/>
      <c r="BA291" s="41"/>
      <c r="BB291" s="41"/>
      <c r="BC291" s="41"/>
      <c r="BD291" s="41"/>
      <c r="BE291" s="41"/>
      <c r="BF291" s="18"/>
      <c r="BG291" s="18"/>
      <c r="BH291" s="18"/>
      <c r="BI291" s="18"/>
      <c r="BJ291" s="42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2"/>
      <c r="CB291" s="2"/>
    </row>
    <row r="292" spans="1:80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42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41"/>
      <c r="AY292" s="41"/>
      <c r="AZ292" s="41"/>
      <c r="BA292" s="41"/>
      <c r="BB292" s="41"/>
      <c r="BC292" s="41"/>
      <c r="BD292" s="41"/>
      <c r="BE292" s="41"/>
      <c r="BF292" s="18"/>
      <c r="BG292" s="18"/>
      <c r="BH292" s="18"/>
      <c r="BI292" s="18"/>
      <c r="BJ292" s="42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2"/>
      <c r="CB292" s="2"/>
    </row>
    <row r="293" spans="1:80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42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41"/>
      <c r="AY293" s="41"/>
      <c r="AZ293" s="41"/>
      <c r="BA293" s="41"/>
      <c r="BB293" s="41"/>
      <c r="BC293" s="41"/>
      <c r="BD293" s="41"/>
      <c r="BE293" s="41"/>
      <c r="BF293" s="18"/>
      <c r="BG293" s="18"/>
      <c r="BH293" s="18"/>
      <c r="BI293" s="18"/>
      <c r="BJ293" s="42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2"/>
      <c r="CB293" s="2"/>
    </row>
    <row r="294" spans="1:80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42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41"/>
      <c r="AY294" s="41"/>
      <c r="AZ294" s="41"/>
      <c r="BA294" s="41"/>
      <c r="BB294" s="41"/>
      <c r="BC294" s="41"/>
      <c r="BD294" s="41"/>
      <c r="BE294" s="41"/>
      <c r="BF294" s="18"/>
      <c r="BG294" s="18"/>
      <c r="BH294" s="18"/>
      <c r="BI294" s="18"/>
      <c r="BJ294" s="42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2"/>
      <c r="CB294" s="2"/>
    </row>
    <row r="295" spans="1:80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42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41"/>
      <c r="AY295" s="41"/>
      <c r="AZ295" s="41"/>
      <c r="BA295" s="41"/>
      <c r="BB295" s="41"/>
      <c r="BC295" s="41"/>
      <c r="BD295" s="41"/>
      <c r="BE295" s="41"/>
      <c r="BF295" s="18"/>
      <c r="BG295" s="18"/>
      <c r="BH295" s="18"/>
      <c r="BI295" s="18"/>
      <c r="BJ295" s="42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2"/>
      <c r="CB295" s="2"/>
    </row>
    <row r="296" spans="1:80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42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41"/>
      <c r="AY296" s="41"/>
      <c r="AZ296" s="41"/>
      <c r="BA296" s="41"/>
      <c r="BB296" s="41"/>
      <c r="BC296" s="41"/>
      <c r="BD296" s="41"/>
      <c r="BE296" s="41"/>
      <c r="BF296" s="18"/>
      <c r="BG296" s="18"/>
      <c r="BH296" s="18"/>
      <c r="BI296" s="18"/>
      <c r="BJ296" s="42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2"/>
      <c r="CB296" s="2"/>
    </row>
    <row r="297" spans="1:80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42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41"/>
      <c r="AY297" s="41"/>
      <c r="AZ297" s="41"/>
      <c r="BA297" s="41"/>
      <c r="BB297" s="41"/>
      <c r="BC297" s="41"/>
      <c r="BD297" s="41"/>
      <c r="BE297" s="41"/>
      <c r="BF297" s="18"/>
      <c r="BG297" s="18"/>
      <c r="BH297" s="18"/>
      <c r="BI297" s="18"/>
      <c r="BJ297" s="42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2"/>
      <c r="CB297" s="2"/>
    </row>
    <row r="298" spans="1:80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42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41"/>
      <c r="AY298" s="41"/>
      <c r="AZ298" s="41"/>
      <c r="BA298" s="41"/>
      <c r="BB298" s="41"/>
      <c r="BC298" s="41"/>
      <c r="BD298" s="41"/>
      <c r="BE298" s="41"/>
      <c r="BF298" s="18"/>
      <c r="BG298" s="18"/>
      <c r="BH298" s="18"/>
      <c r="BI298" s="18"/>
      <c r="BJ298" s="42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2"/>
      <c r="CB298" s="2"/>
    </row>
    <row r="299" spans="1:80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42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41"/>
      <c r="AY299" s="41"/>
      <c r="AZ299" s="41"/>
      <c r="BA299" s="41"/>
      <c r="BB299" s="41"/>
      <c r="BC299" s="41"/>
      <c r="BD299" s="41"/>
      <c r="BE299" s="41"/>
      <c r="BF299" s="18"/>
      <c r="BG299" s="18"/>
      <c r="BH299" s="18"/>
      <c r="BI299" s="18"/>
      <c r="BJ299" s="42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2"/>
      <c r="CB299" s="2"/>
    </row>
    <row r="300" spans="1:80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42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41"/>
      <c r="AY300" s="41"/>
      <c r="AZ300" s="41"/>
      <c r="BA300" s="41"/>
      <c r="BB300" s="41"/>
      <c r="BC300" s="41"/>
      <c r="BD300" s="41"/>
      <c r="BE300" s="41"/>
      <c r="BF300" s="18"/>
      <c r="BG300" s="18"/>
      <c r="BH300" s="18"/>
      <c r="BI300" s="18"/>
      <c r="BJ300" s="42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2"/>
      <c r="CB300" s="2"/>
    </row>
    <row r="301" spans="1:80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42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41"/>
      <c r="AY301" s="41"/>
      <c r="AZ301" s="41"/>
      <c r="BA301" s="41"/>
      <c r="BB301" s="41"/>
      <c r="BC301" s="41"/>
      <c r="BD301" s="41"/>
      <c r="BE301" s="41"/>
      <c r="BF301" s="18"/>
      <c r="BG301" s="18"/>
      <c r="BH301" s="18"/>
      <c r="BI301" s="18"/>
      <c r="BJ301" s="42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2"/>
      <c r="CB301" s="2"/>
    </row>
    <row r="302" spans="1:80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42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41"/>
      <c r="AY302" s="41"/>
      <c r="AZ302" s="41"/>
      <c r="BA302" s="41"/>
      <c r="BB302" s="41"/>
      <c r="BC302" s="41"/>
      <c r="BD302" s="41"/>
      <c r="BE302" s="41"/>
      <c r="BF302" s="18"/>
      <c r="BG302" s="18"/>
      <c r="BH302" s="18"/>
      <c r="BI302" s="18"/>
      <c r="BJ302" s="42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2"/>
      <c r="CB302" s="2"/>
    </row>
    <row r="303" spans="1:80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42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41"/>
      <c r="AY303" s="41"/>
      <c r="AZ303" s="41"/>
      <c r="BA303" s="41"/>
      <c r="BB303" s="41"/>
      <c r="BC303" s="41"/>
      <c r="BD303" s="41"/>
      <c r="BE303" s="41"/>
      <c r="BF303" s="18"/>
      <c r="BG303" s="18"/>
      <c r="BH303" s="18"/>
      <c r="BI303" s="18"/>
      <c r="BJ303" s="42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2"/>
      <c r="CB303" s="2"/>
    </row>
    <row r="304" spans="1:80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42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41"/>
      <c r="AY304" s="41"/>
      <c r="AZ304" s="41"/>
      <c r="BA304" s="41"/>
      <c r="BB304" s="41"/>
      <c r="BC304" s="41"/>
      <c r="BD304" s="41"/>
      <c r="BE304" s="41"/>
      <c r="BF304" s="18"/>
      <c r="BG304" s="18"/>
      <c r="BH304" s="18"/>
      <c r="BI304" s="18"/>
      <c r="BJ304" s="42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2"/>
      <c r="CB304" s="2"/>
    </row>
    <row r="305" spans="1:80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42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41"/>
      <c r="AY305" s="41"/>
      <c r="AZ305" s="41"/>
      <c r="BA305" s="41"/>
      <c r="BB305" s="41"/>
      <c r="BC305" s="41"/>
      <c r="BD305" s="41"/>
      <c r="BE305" s="41"/>
      <c r="BF305" s="18"/>
      <c r="BG305" s="18"/>
      <c r="BH305" s="18"/>
      <c r="BI305" s="18"/>
      <c r="BJ305" s="42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2"/>
      <c r="CB305" s="2"/>
    </row>
    <row r="306" spans="1:80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42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41"/>
      <c r="AY306" s="41"/>
      <c r="AZ306" s="41"/>
      <c r="BA306" s="41"/>
      <c r="BB306" s="41"/>
      <c r="BC306" s="41"/>
      <c r="BD306" s="41"/>
      <c r="BE306" s="41"/>
      <c r="BF306" s="18"/>
      <c r="BG306" s="18"/>
      <c r="BH306" s="18"/>
      <c r="BI306" s="18"/>
      <c r="BJ306" s="42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2"/>
      <c r="CB306" s="2"/>
    </row>
    <row r="307" spans="1:80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42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41"/>
      <c r="AY307" s="41"/>
      <c r="AZ307" s="41"/>
      <c r="BA307" s="41"/>
      <c r="BB307" s="41"/>
      <c r="BC307" s="41"/>
      <c r="BD307" s="41"/>
      <c r="BE307" s="41"/>
      <c r="BF307" s="18"/>
      <c r="BG307" s="18"/>
      <c r="BH307" s="18"/>
      <c r="BI307" s="18"/>
      <c r="BJ307" s="42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2"/>
      <c r="CB307" s="2"/>
    </row>
    <row r="308" spans="1:80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42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41"/>
      <c r="AY308" s="41"/>
      <c r="AZ308" s="41"/>
      <c r="BA308" s="41"/>
      <c r="BB308" s="41"/>
      <c r="BC308" s="41"/>
      <c r="BD308" s="41"/>
      <c r="BE308" s="41"/>
      <c r="BF308" s="18"/>
      <c r="BG308" s="18"/>
      <c r="BH308" s="18"/>
      <c r="BI308" s="18"/>
      <c r="BJ308" s="42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2"/>
      <c r="CB308" s="2"/>
    </row>
    <row r="309" spans="1:80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42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41"/>
      <c r="AY309" s="41"/>
      <c r="AZ309" s="41"/>
      <c r="BA309" s="41"/>
      <c r="BB309" s="41"/>
      <c r="BC309" s="41"/>
      <c r="BD309" s="41"/>
      <c r="BE309" s="41"/>
      <c r="BF309" s="18"/>
      <c r="BG309" s="18"/>
      <c r="BH309" s="18"/>
      <c r="BI309" s="18"/>
      <c r="BJ309" s="42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2"/>
      <c r="CB309" s="2"/>
    </row>
    <row r="310" spans="1:80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42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41"/>
      <c r="AY310" s="41"/>
      <c r="AZ310" s="41"/>
      <c r="BA310" s="41"/>
      <c r="BB310" s="41"/>
      <c r="BC310" s="41"/>
      <c r="BD310" s="41"/>
      <c r="BE310" s="41"/>
      <c r="BF310" s="18"/>
      <c r="BG310" s="18"/>
      <c r="BH310" s="18"/>
      <c r="BI310" s="18"/>
      <c r="BJ310" s="42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2"/>
      <c r="CB310" s="2"/>
    </row>
    <row r="311" spans="1:80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42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41"/>
      <c r="AY311" s="41"/>
      <c r="AZ311" s="41"/>
      <c r="BA311" s="41"/>
      <c r="BB311" s="41"/>
      <c r="BC311" s="41"/>
      <c r="BD311" s="41"/>
      <c r="BE311" s="41"/>
      <c r="BF311" s="18"/>
      <c r="BG311" s="18"/>
      <c r="BH311" s="18"/>
      <c r="BI311" s="18"/>
      <c r="BJ311" s="42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2"/>
      <c r="CB311" s="2"/>
    </row>
    <row r="312" spans="1:80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42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41"/>
      <c r="AY312" s="41"/>
      <c r="AZ312" s="41"/>
      <c r="BA312" s="41"/>
      <c r="BB312" s="41"/>
      <c r="BC312" s="41"/>
      <c r="BD312" s="41"/>
      <c r="BE312" s="41"/>
      <c r="BF312" s="18"/>
      <c r="BG312" s="18"/>
      <c r="BH312" s="18"/>
      <c r="BI312" s="18"/>
      <c r="BJ312" s="42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2"/>
      <c r="CB312" s="2"/>
    </row>
    <row r="313" spans="1:80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42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41"/>
      <c r="AY313" s="41"/>
      <c r="AZ313" s="41"/>
      <c r="BA313" s="41"/>
      <c r="BB313" s="41"/>
      <c r="BC313" s="41"/>
      <c r="BD313" s="41"/>
      <c r="BE313" s="41"/>
      <c r="BF313" s="18"/>
      <c r="BG313" s="18"/>
      <c r="BH313" s="18"/>
      <c r="BI313" s="18"/>
      <c r="BJ313" s="42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2"/>
      <c r="CB313" s="2"/>
    </row>
    <row r="314" spans="1:80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42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41"/>
      <c r="AY314" s="41"/>
      <c r="AZ314" s="41"/>
      <c r="BA314" s="41"/>
      <c r="BB314" s="41"/>
      <c r="BC314" s="41"/>
      <c r="BD314" s="41"/>
      <c r="BE314" s="41"/>
      <c r="BF314" s="18"/>
      <c r="BG314" s="18"/>
      <c r="BH314" s="18"/>
      <c r="BI314" s="18"/>
      <c r="BJ314" s="42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2"/>
      <c r="CB314" s="2"/>
    </row>
    <row r="315" spans="1:80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42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41"/>
      <c r="AY315" s="41"/>
      <c r="AZ315" s="41"/>
      <c r="BA315" s="41"/>
      <c r="BB315" s="41"/>
      <c r="BC315" s="41"/>
      <c r="BD315" s="41"/>
      <c r="BE315" s="41"/>
      <c r="BF315" s="18"/>
      <c r="BG315" s="18"/>
      <c r="BH315" s="18"/>
      <c r="BI315" s="18"/>
      <c r="BJ315" s="42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2"/>
      <c r="CB315" s="2"/>
    </row>
    <row r="316" spans="1:80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42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41"/>
      <c r="AY316" s="41"/>
      <c r="AZ316" s="41"/>
      <c r="BA316" s="41"/>
      <c r="BB316" s="41"/>
      <c r="BC316" s="41"/>
      <c r="BD316" s="41"/>
      <c r="BE316" s="41"/>
      <c r="BF316" s="18"/>
      <c r="BG316" s="18"/>
      <c r="BH316" s="18"/>
      <c r="BI316" s="18"/>
      <c r="BJ316" s="42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2"/>
      <c r="CB316" s="2"/>
    </row>
    <row r="317" spans="1:80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42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41"/>
      <c r="AY317" s="41"/>
      <c r="AZ317" s="41"/>
      <c r="BA317" s="41"/>
      <c r="BB317" s="41"/>
      <c r="BC317" s="41"/>
      <c r="BD317" s="41"/>
      <c r="BE317" s="41"/>
      <c r="BF317" s="18"/>
      <c r="BG317" s="18"/>
      <c r="BH317" s="18"/>
      <c r="BI317" s="18"/>
      <c r="BJ317" s="42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2"/>
      <c r="CB317" s="2"/>
    </row>
    <row r="318" spans="1:80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42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41"/>
      <c r="AY318" s="41"/>
      <c r="AZ318" s="41"/>
      <c r="BA318" s="41"/>
      <c r="BB318" s="41"/>
      <c r="BC318" s="41"/>
      <c r="BD318" s="41"/>
      <c r="BE318" s="41"/>
      <c r="BF318" s="18"/>
      <c r="BG318" s="18"/>
      <c r="BH318" s="18"/>
      <c r="BI318" s="18"/>
      <c r="BJ318" s="42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2"/>
      <c r="CB318" s="2"/>
    </row>
    <row r="319" spans="1:80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42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41"/>
      <c r="AY319" s="41"/>
      <c r="AZ319" s="41"/>
      <c r="BA319" s="41"/>
      <c r="BB319" s="41"/>
      <c r="BC319" s="41"/>
      <c r="BD319" s="41"/>
      <c r="BE319" s="41"/>
      <c r="BF319" s="18"/>
      <c r="BG319" s="18"/>
      <c r="BH319" s="18"/>
      <c r="BI319" s="18"/>
      <c r="BJ319" s="42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2"/>
      <c r="CB319" s="2"/>
    </row>
    <row r="320" spans="1:80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42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41"/>
      <c r="AY320" s="41"/>
      <c r="AZ320" s="41"/>
      <c r="BA320" s="41"/>
      <c r="BB320" s="41"/>
      <c r="BC320" s="41"/>
      <c r="BD320" s="41"/>
      <c r="BE320" s="41"/>
      <c r="BF320" s="18"/>
      <c r="BG320" s="18"/>
      <c r="BH320" s="18"/>
      <c r="BI320" s="18"/>
      <c r="BJ320" s="42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2"/>
      <c r="CB320" s="2"/>
    </row>
    <row r="321" spans="1:80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42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41"/>
      <c r="AY321" s="41"/>
      <c r="AZ321" s="41"/>
      <c r="BA321" s="41"/>
      <c r="BB321" s="41"/>
      <c r="BC321" s="41"/>
      <c r="BD321" s="41"/>
      <c r="BE321" s="41"/>
      <c r="BF321" s="18"/>
      <c r="BG321" s="18"/>
      <c r="BH321" s="18"/>
      <c r="BI321" s="18"/>
      <c r="BJ321" s="42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2"/>
      <c r="CB321" s="2"/>
    </row>
    <row r="322" spans="1:80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42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41"/>
      <c r="AY322" s="41"/>
      <c r="AZ322" s="41"/>
      <c r="BA322" s="41"/>
      <c r="BB322" s="41"/>
      <c r="BC322" s="41"/>
      <c r="BD322" s="41"/>
      <c r="BE322" s="41"/>
      <c r="BF322" s="18"/>
      <c r="BG322" s="18"/>
      <c r="BH322" s="18"/>
      <c r="BI322" s="18"/>
      <c r="BJ322" s="42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2"/>
      <c r="CB322" s="2"/>
    </row>
    <row r="323" spans="1:80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42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41"/>
      <c r="AY323" s="41"/>
      <c r="AZ323" s="41"/>
      <c r="BA323" s="41"/>
      <c r="BB323" s="41"/>
      <c r="BC323" s="41"/>
      <c r="BD323" s="41"/>
      <c r="BE323" s="41"/>
      <c r="BF323" s="18"/>
      <c r="BG323" s="18"/>
      <c r="BH323" s="18"/>
      <c r="BI323" s="18"/>
      <c r="BJ323" s="42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2"/>
      <c r="CB323" s="2"/>
    </row>
    <row r="324" spans="1:80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42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41"/>
      <c r="AY324" s="41"/>
      <c r="AZ324" s="41"/>
      <c r="BA324" s="41"/>
      <c r="BB324" s="41"/>
      <c r="BC324" s="41"/>
      <c r="BD324" s="41"/>
      <c r="BE324" s="41"/>
      <c r="BF324" s="18"/>
      <c r="BG324" s="18"/>
      <c r="BH324" s="18"/>
      <c r="BI324" s="18"/>
      <c r="BJ324" s="42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2"/>
      <c r="CB324" s="2"/>
    </row>
    <row r="325" spans="1:80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42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41"/>
      <c r="AY325" s="41"/>
      <c r="AZ325" s="41"/>
      <c r="BA325" s="41"/>
      <c r="BB325" s="41"/>
      <c r="BC325" s="41"/>
      <c r="BD325" s="41"/>
      <c r="BE325" s="41"/>
      <c r="BF325" s="18"/>
      <c r="BG325" s="18"/>
      <c r="BH325" s="18"/>
      <c r="BI325" s="18"/>
      <c r="BJ325" s="42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2"/>
      <c r="CB325" s="2"/>
    </row>
    <row r="326" spans="1:80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42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41"/>
      <c r="AY326" s="41"/>
      <c r="AZ326" s="41"/>
      <c r="BA326" s="41"/>
      <c r="BB326" s="41"/>
      <c r="BC326" s="41"/>
      <c r="BD326" s="41"/>
      <c r="BE326" s="41"/>
      <c r="BF326" s="18"/>
      <c r="BG326" s="18"/>
      <c r="BH326" s="18"/>
      <c r="BI326" s="18"/>
      <c r="BJ326" s="42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2"/>
      <c r="CB326" s="2"/>
    </row>
    <row r="327" spans="1:80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42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41"/>
      <c r="AY327" s="41"/>
      <c r="AZ327" s="41"/>
      <c r="BA327" s="41"/>
      <c r="BB327" s="41"/>
      <c r="BC327" s="41"/>
      <c r="BD327" s="41"/>
      <c r="BE327" s="41"/>
      <c r="BF327" s="18"/>
      <c r="BG327" s="18"/>
      <c r="BH327" s="18"/>
      <c r="BI327" s="18"/>
      <c r="BJ327" s="42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2"/>
      <c r="CB327" s="2"/>
    </row>
    <row r="328" spans="1:80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42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41"/>
      <c r="AY328" s="41"/>
      <c r="AZ328" s="41"/>
      <c r="BA328" s="41"/>
      <c r="BB328" s="41"/>
      <c r="BC328" s="41"/>
      <c r="BD328" s="41"/>
      <c r="BE328" s="41"/>
      <c r="BF328" s="18"/>
      <c r="BG328" s="18"/>
      <c r="BH328" s="18"/>
      <c r="BI328" s="18"/>
      <c r="BJ328" s="42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2"/>
      <c r="CB328" s="2"/>
    </row>
    <row r="329" spans="1:80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42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41"/>
      <c r="AY329" s="41"/>
      <c r="AZ329" s="41"/>
      <c r="BA329" s="41"/>
      <c r="BB329" s="41"/>
      <c r="BC329" s="41"/>
      <c r="BD329" s="41"/>
      <c r="BE329" s="41"/>
      <c r="BF329" s="18"/>
      <c r="BG329" s="18"/>
      <c r="BH329" s="18"/>
      <c r="BI329" s="18"/>
      <c r="BJ329" s="42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2"/>
      <c r="CB329" s="2"/>
    </row>
    <row r="330" spans="1:80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42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41"/>
      <c r="AY330" s="41"/>
      <c r="AZ330" s="41"/>
      <c r="BA330" s="41"/>
      <c r="BB330" s="41"/>
      <c r="BC330" s="41"/>
      <c r="BD330" s="41"/>
      <c r="BE330" s="41"/>
      <c r="BF330" s="18"/>
      <c r="BG330" s="18"/>
      <c r="BH330" s="18"/>
      <c r="BI330" s="18"/>
      <c r="BJ330" s="42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2"/>
      <c r="CB330" s="2"/>
    </row>
    <row r="331" spans="1:80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42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41"/>
      <c r="AY331" s="41"/>
      <c r="AZ331" s="41"/>
      <c r="BA331" s="41"/>
      <c r="BB331" s="41"/>
      <c r="BC331" s="41"/>
      <c r="BD331" s="41"/>
      <c r="BE331" s="41"/>
      <c r="BF331" s="18"/>
      <c r="BG331" s="18"/>
      <c r="BH331" s="18"/>
      <c r="BI331" s="18"/>
      <c r="BJ331" s="42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2"/>
      <c r="CB331" s="2"/>
    </row>
    <row r="332" spans="1:80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42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41"/>
      <c r="AY332" s="41"/>
      <c r="AZ332" s="41"/>
      <c r="BA332" s="41"/>
      <c r="BB332" s="41"/>
      <c r="BC332" s="41"/>
      <c r="BD332" s="41"/>
      <c r="BE332" s="41"/>
      <c r="BF332" s="18"/>
      <c r="BG332" s="18"/>
      <c r="BH332" s="18"/>
      <c r="BI332" s="18"/>
      <c r="BJ332" s="42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2"/>
      <c r="CB332" s="2"/>
    </row>
    <row r="333" spans="1:80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42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41"/>
      <c r="AY333" s="41"/>
      <c r="AZ333" s="41"/>
      <c r="BA333" s="41"/>
      <c r="BB333" s="41"/>
      <c r="BC333" s="41"/>
      <c r="BD333" s="41"/>
      <c r="BE333" s="41"/>
      <c r="BF333" s="18"/>
      <c r="BG333" s="18"/>
      <c r="BH333" s="18"/>
      <c r="BI333" s="18"/>
      <c r="BJ333" s="42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2"/>
      <c r="CB333" s="2"/>
    </row>
    <row r="334" spans="1:80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42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41"/>
      <c r="AY334" s="41"/>
      <c r="AZ334" s="41"/>
      <c r="BA334" s="41"/>
      <c r="BB334" s="41"/>
      <c r="BC334" s="41"/>
      <c r="BD334" s="41"/>
      <c r="BE334" s="41"/>
      <c r="BF334" s="18"/>
      <c r="BG334" s="18"/>
      <c r="BH334" s="18"/>
      <c r="BI334" s="18"/>
      <c r="BJ334" s="42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2"/>
      <c r="CB334" s="2"/>
    </row>
    <row r="335" spans="1:80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42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41"/>
      <c r="AY335" s="41"/>
      <c r="AZ335" s="41"/>
      <c r="BA335" s="41"/>
      <c r="BB335" s="41"/>
      <c r="BC335" s="41"/>
      <c r="BD335" s="41"/>
      <c r="BE335" s="41"/>
      <c r="BF335" s="18"/>
      <c r="BG335" s="18"/>
      <c r="BH335" s="18"/>
      <c r="BI335" s="18"/>
      <c r="BJ335" s="42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2"/>
      <c r="CB335" s="2"/>
    </row>
    <row r="336" spans="1:80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42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41"/>
      <c r="AY336" s="41"/>
      <c r="AZ336" s="41"/>
      <c r="BA336" s="41"/>
      <c r="BB336" s="41"/>
      <c r="BC336" s="41"/>
      <c r="BD336" s="41"/>
      <c r="BE336" s="41"/>
      <c r="BF336" s="18"/>
      <c r="BG336" s="18"/>
      <c r="BH336" s="18"/>
      <c r="BI336" s="18"/>
      <c r="BJ336" s="42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2"/>
      <c r="CB336" s="2"/>
    </row>
    <row r="337" spans="1:80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42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41"/>
      <c r="AY337" s="41"/>
      <c r="AZ337" s="41"/>
      <c r="BA337" s="41"/>
      <c r="BB337" s="41"/>
      <c r="BC337" s="41"/>
      <c r="BD337" s="41"/>
      <c r="BE337" s="41"/>
      <c r="BF337" s="18"/>
      <c r="BG337" s="18"/>
      <c r="BH337" s="18"/>
      <c r="BI337" s="18"/>
      <c r="BJ337" s="42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2"/>
      <c r="CB337" s="2"/>
    </row>
    <row r="338" spans="1:80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42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41"/>
      <c r="AY338" s="41"/>
      <c r="AZ338" s="41"/>
      <c r="BA338" s="41"/>
      <c r="BB338" s="41"/>
      <c r="BC338" s="41"/>
      <c r="BD338" s="41"/>
      <c r="BE338" s="41"/>
      <c r="BF338" s="18"/>
      <c r="BG338" s="18"/>
      <c r="BH338" s="18"/>
      <c r="BI338" s="18"/>
      <c r="BJ338" s="42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2"/>
      <c r="CB338" s="2"/>
    </row>
    <row r="339" spans="1:80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42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41"/>
      <c r="AY339" s="41"/>
      <c r="AZ339" s="41"/>
      <c r="BA339" s="41"/>
      <c r="BB339" s="41"/>
      <c r="BC339" s="41"/>
      <c r="BD339" s="41"/>
      <c r="BE339" s="41"/>
      <c r="BF339" s="18"/>
      <c r="BG339" s="18"/>
      <c r="BH339" s="18"/>
      <c r="BI339" s="18"/>
      <c r="BJ339" s="42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2"/>
      <c r="CB339" s="2"/>
    </row>
    <row r="340" spans="1:80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42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41"/>
      <c r="AY340" s="41"/>
      <c r="AZ340" s="41"/>
      <c r="BA340" s="41"/>
      <c r="BB340" s="41"/>
      <c r="BC340" s="41"/>
      <c r="BD340" s="41"/>
      <c r="BE340" s="41"/>
      <c r="BF340" s="18"/>
      <c r="BG340" s="18"/>
      <c r="BH340" s="18"/>
      <c r="BI340" s="18"/>
      <c r="BJ340" s="42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2"/>
      <c r="CB340" s="2"/>
    </row>
    <row r="341" spans="1:80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42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41"/>
      <c r="AY341" s="41"/>
      <c r="AZ341" s="41"/>
      <c r="BA341" s="41"/>
      <c r="BB341" s="41"/>
      <c r="BC341" s="41"/>
      <c r="BD341" s="41"/>
      <c r="BE341" s="41"/>
      <c r="BF341" s="18"/>
      <c r="BG341" s="18"/>
      <c r="BH341" s="18"/>
      <c r="BI341" s="18"/>
      <c r="BJ341" s="42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2"/>
      <c r="CB341" s="2"/>
    </row>
    <row r="342" spans="1:80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42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41"/>
      <c r="AY342" s="41"/>
      <c r="AZ342" s="41"/>
      <c r="BA342" s="41"/>
      <c r="BB342" s="41"/>
      <c r="BC342" s="41"/>
      <c r="BD342" s="41"/>
      <c r="BE342" s="41"/>
      <c r="BF342" s="18"/>
      <c r="BG342" s="18"/>
      <c r="BH342" s="18"/>
      <c r="BI342" s="18"/>
      <c r="BJ342" s="42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2"/>
      <c r="CB342" s="2"/>
    </row>
    <row r="343" spans="1:80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42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41"/>
      <c r="AY343" s="41"/>
      <c r="AZ343" s="41"/>
      <c r="BA343" s="41"/>
      <c r="BB343" s="41"/>
      <c r="BC343" s="41"/>
      <c r="BD343" s="41"/>
      <c r="BE343" s="41"/>
      <c r="BF343" s="18"/>
      <c r="BG343" s="18"/>
      <c r="BH343" s="18"/>
      <c r="BI343" s="18"/>
      <c r="BJ343" s="42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2"/>
      <c r="CB343" s="2"/>
    </row>
    <row r="344" spans="1:80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42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41"/>
      <c r="AY344" s="41"/>
      <c r="AZ344" s="41"/>
      <c r="BA344" s="41"/>
      <c r="BB344" s="41"/>
      <c r="BC344" s="41"/>
      <c r="BD344" s="41"/>
      <c r="BE344" s="41"/>
      <c r="BF344" s="18"/>
      <c r="BG344" s="18"/>
      <c r="BH344" s="18"/>
      <c r="BI344" s="18"/>
      <c r="BJ344" s="42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2"/>
      <c r="CB344" s="2"/>
    </row>
    <row r="345" spans="1:80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42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41"/>
      <c r="AY345" s="41"/>
      <c r="AZ345" s="41"/>
      <c r="BA345" s="41"/>
      <c r="BB345" s="41"/>
      <c r="BC345" s="41"/>
      <c r="BD345" s="41"/>
      <c r="BE345" s="41"/>
      <c r="BF345" s="18"/>
      <c r="BG345" s="18"/>
      <c r="BH345" s="18"/>
      <c r="BI345" s="18"/>
      <c r="BJ345" s="42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2"/>
      <c r="CB345" s="2"/>
    </row>
    <row r="346" spans="1:80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42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41"/>
      <c r="AY346" s="41"/>
      <c r="AZ346" s="41"/>
      <c r="BA346" s="41"/>
      <c r="BB346" s="41"/>
      <c r="BC346" s="41"/>
      <c r="BD346" s="41"/>
      <c r="BE346" s="41"/>
      <c r="BF346" s="18"/>
      <c r="BG346" s="18"/>
      <c r="BH346" s="18"/>
      <c r="BI346" s="18"/>
      <c r="BJ346" s="42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2"/>
      <c r="CB346" s="2"/>
    </row>
    <row r="347" spans="1:80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42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41"/>
      <c r="AY347" s="41"/>
      <c r="AZ347" s="41"/>
      <c r="BA347" s="41"/>
      <c r="BB347" s="41"/>
      <c r="BC347" s="41"/>
      <c r="BD347" s="41"/>
      <c r="BE347" s="41"/>
      <c r="BF347" s="18"/>
      <c r="BG347" s="18"/>
      <c r="BH347" s="18"/>
      <c r="BI347" s="18"/>
      <c r="BJ347" s="42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</row>
    <row r="348" spans="1:80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42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42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</row>
  </sheetData>
  <mergeCells count="73">
    <mergeCell ref="Z11:AA11"/>
    <mergeCell ref="R14:S14"/>
    <mergeCell ref="T14:U14"/>
    <mergeCell ref="R15:S15"/>
    <mergeCell ref="AU15:AW15"/>
    <mergeCell ref="AU11:AW11"/>
    <mergeCell ref="AU12:AW12"/>
    <mergeCell ref="AU13:AW13"/>
    <mergeCell ref="AU14:AW14"/>
    <mergeCell ref="AU23:AW23"/>
    <mergeCell ref="Z40:AA40"/>
    <mergeCell ref="AB40:AC40"/>
    <mergeCell ref="R17:S17"/>
    <mergeCell ref="T15:U15"/>
    <mergeCell ref="T16:U16"/>
    <mergeCell ref="T17:U17"/>
    <mergeCell ref="AU16:AW16"/>
    <mergeCell ref="R16:S16"/>
    <mergeCell ref="AU17:AW17"/>
    <mergeCell ref="Z25:AA25"/>
    <mergeCell ref="AU18:AW18"/>
    <mergeCell ref="AU21:AW21"/>
    <mergeCell ref="AU22:AW22"/>
    <mergeCell ref="AU19:AW19"/>
    <mergeCell ref="AU20:AW20"/>
    <mergeCell ref="BK29:BL29"/>
    <mergeCell ref="Z42:AA42"/>
    <mergeCell ref="AB42:AC42"/>
    <mergeCell ref="BK46:BL46"/>
    <mergeCell ref="BK45:BL45"/>
    <mergeCell ref="Z43:AA43"/>
    <mergeCell ref="Z44:AA44"/>
    <mergeCell ref="AB43:AC43"/>
    <mergeCell ref="AB44:AC44"/>
    <mergeCell ref="AD42:AE42"/>
    <mergeCell ref="AD43:AE43"/>
    <mergeCell ref="BK43:BL43"/>
    <mergeCell ref="BK44:BL44"/>
    <mergeCell ref="BK42:BL42"/>
    <mergeCell ref="AM43:AN43"/>
    <mergeCell ref="AM42:AN42"/>
    <mergeCell ref="BK25:BL25"/>
    <mergeCell ref="BK26:BL26"/>
    <mergeCell ref="BK24:BL24"/>
    <mergeCell ref="BK27:BL27"/>
    <mergeCell ref="BK28:BL28"/>
    <mergeCell ref="BK41:BL41"/>
    <mergeCell ref="BK40:BL40"/>
    <mergeCell ref="Z37:AA37"/>
    <mergeCell ref="AB37:AC37"/>
    <mergeCell ref="AD37:AE37"/>
    <mergeCell ref="BK39:BL39"/>
    <mergeCell ref="BK38:BL38"/>
    <mergeCell ref="Z41:AA41"/>
    <mergeCell ref="AB41:AC41"/>
    <mergeCell ref="AD41:AE41"/>
    <mergeCell ref="AM40:AN40"/>
    <mergeCell ref="AM41:AN41"/>
    <mergeCell ref="AM38:AN38"/>
    <mergeCell ref="AM39:AN39"/>
    <mergeCell ref="AM37:AN37"/>
    <mergeCell ref="AD40:AE40"/>
    <mergeCell ref="BK18:BL18"/>
    <mergeCell ref="BK19:BL19"/>
    <mergeCell ref="BK20:BL20"/>
    <mergeCell ref="BK22:BL22"/>
    <mergeCell ref="BK23:BL23"/>
    <mergeCell ref="BK21:BL21"/>
    <mergeCell ref="AB4:AC4"/>
    <mergeCell ref="Z4:AA4"/>
    <mergeCell ref="AD4:AE4"/>
    <mergeCell ref="AB6:AC6"/>
    <mergeCell ref="AD6:AE6"/>
  </mergeCells>
  <pageMargins left="0.64583333333333337" right="0.7" top="0.75" bottom="0.75" header="0.3" footer="0.3"/>
  <pageSetup paperSize="9" orientation="portrait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2015-03-02T07:03:39Z</cp:lastPrinted>
  <dcterms:created xsi:type="dcterms:W3CDTF">2012-02-01T13:52:07Z</dcterms:created>
  <dcterms:modified xsi:type="dcterms:W3CDTF">2015-03-04T10:37:54Z</dcterms:modified>
</cp:coreProperties>
</file>